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Iroda_uj\Tantervek_2021\Tantervek_targykodokkal\Kozzetetel\"/>
    </mc:Choice>
  </mc:AlternateContent>
  <xr:revisionPtr revIDLastSave="0" documentId="13_ncr:1_{4A0C6D70-AC7F-4ABB-8CAB-FE9C926B91B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Nappali" sheetId="4" r:id="rId1"/>
    <sheet name="English" sheetId="3" r:id="rId2"/>
    <sheet name="Levelező" sheetId="5" r:id="rId3"/>
    <sheet name="Rövidítések" sheetId="9" r:id="rId4"/>
  </sheets>
  <definedNames>
    <definedName name="_xlnm.Print_Titles" localSheetId="1">English!$8:$10</definedName>
    <definedName name="_xlnm.Print_Titles" localSheetId="2">Levelező!$8:$10</definedName>
    <definedName name="_xlnm.Print_Titles" localSheetId="0">Nappali!$8:$10</definedName>
    <definedName name="_xlnm.Print_Area" localSheetId="1">English!$A$1:$V$89</definedName>
    <definedName name="_xlnm.Print_Area" localSheetId="2">Levelező!$A$1:$S$91</definedName>
    <definedName name="_xlnm.Print_Area" localSheetId="0">Nappali!$A$1:$V$93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5" l="1"/>
  <c r="H36" i="5"/>
  <c r="N78" i="5"/>
  <c r="H78" i="5"/>
  <c r="N90" i="5"/>
  <c r="H90" i="5"/>
  <c r="N64" i="5"/>
  <c r="H64" i="5"/>
  <c r="N51" i="5"/>
  <c r="H51" i="5"/>
  <c r="N31" i="5"/>
  <c r="H31" i="5"/>
  <c r="N48" i="5"/>
  <c r="H48" i="5"/>
  <c r="N62" i="5"/>
  <c r="H62" i="5"/>
  <c r="N87" i="5"/>
  <c r="H87" i="5"/>
  <c r="N24" i="5"/>
  <c r="H24" i="5"/>
  <c r="N85" i="5"/>
  <c r="N91" i="5" s="1"/>
  <c r="H85" i="5"/>
  <c r="H91" i="5" s="1"/>
  <c r="N59" i="5"/>
  <c r="N65" i="5" s="1"/>
  <c r="H59" i="5"/>
  <c r="N45" i="5"/>
  <c r="N52" i="5" s="1"/>
  <c r="H45" i="5"/>
  <c r="N18" i="5"/>
  <c r="N37" i="5" s="1"/>
  <c r="H18" i="5"/>
  <c r="H37" i="5" s="1"/>
  <c r="H65" i="5" l="1"/>
  <c r="Q43" i="3"/>
  <c r="P43" i="3"/>
  <c r="O43" i="3"/>
  <c r="N43" i="3"/>
  <c r="J43" i="3"/>
  <c r="I43" i="3"/>
  <c r="H43" i="3"/>
  <c r="Q30" i="3"/>
  <c r="P30" i="3"/>
  <c r="O30" i="3"/>
  <c r="N30" i="3"/>
  <c r="J30" i="3"/>
  <c r="I30" i="3"/>
  <c r="H30" i="3"/>
  <c r="Q90" i="4"/>
  <c r="H78" i="4"/>
  <c r="Q64" i="4"/>
  <c r="P64" i="4"/>
  <c r="O64" i="4"/>
  <c r="N64" i="4"/>
  <c r="M64" i="4"/>
  <c r="L64" i="4"/>
  <c r="K64" i="4"/>
  <c r="J64" i="4"/>
  <c r="I64" i="4"/>
  <c r="H64" i="4"/>
  <c r="Q36" i="4"/>
  <c r="P36" i="4"/>
  <c r="O36" i="4"/>
  <c r="N36" i="4"/>
  <c r="M36" i="4"/>
  <c r="L36" i="4"/>
  <c r="K36" i="4"/>
  <c r="J36" i="4"/>
  <c r="I36" i="4"/>
  <c r="H36" i="4"/>
  <c r="Q48" i="4"/>
  <c r="H48" i="4"/>
  <c r="Q62" i="4"/>
  <c r="H62" i="4"/>
  <c r="Q75" i="4"/>
  <c r="H75" i="4"/>
  <c r="Q31" i="4"/>
  <c r="H31" i="4"/>
  <c r="Q87" i="4"/>
  <c r="P87" i="4"/>
  <c r="O87" i="4"/>
  <c r="N87" i="4"/>
  <c r="M87" i="4"/>
  <c r="L87" i="4"/>
  <c r="K87" i="4"/>
  <c r="J87" i="4"/>
  <c r="I87" i="4"/>
  <c r="H87" i="4"/>
  <c r="Q85" i="4"/>
  <c r="Q91" i="4" s="1"/>
  <c r="H85" i="4"/>
  <c r="Q59" i="4"/>
  <c r="H59" i="4"/>
  <c r="Q45" i="4"/>
  <c r="H45" i="4"/>
  <c r="Q24" i="4"/>
  <c r="P24" i="4"/>
  <c r="O24" i="4"/>
  <c r="N24" i="4"/>
  <c r="J24" i="4"/>
  <c r="I24" i="4"/>
  <c r="H24" i="4"/>
  <c r="P18" i="4"/>
  <c r="O18" i="4"/>
  <c r="N18" i="4"/>
  <c r="J18" i="4"/>
  <c r="I18" i="4"/>
  <c r="H18" i="4"/>
  <c r="Q18" i="4"/>
  <c r="M90" i="5"/>
  <c r="M87" i="5"/>
  <c r="M85" i="5"/>
  <c r="M78" i="5"/>
  <c r="M75" i="5"/>
  <c r="N75" i="5"/>
  <c r="M72" i="5"/>
  <c r="N72" i="5"/>
  <c r="N79" i="5" s="1"/>
  <c r="M59" i="5"/>
  <c r="M62" i="5"/>
  <c r="M64" i="5"/>
  <c r="M51" i="5"/>
  <c r="M48" i="5"/>
  <c r="M45" i="5"/>
  <c r="I36" i="5"/>
  <c r="J36" i="5"/>
  <c r="K36" i="5"/>
  <c r="L36" i="5"/>
  <c r="M36" i="5"/>
  <c r="I31" i="5"/>
  <c r="J31" i="5"/>
  <c r="K31" i="5"/>
  <c r="L31" i="5"/>
  <c r="M31" i="5"/>
  <c r="M24" i="5"/>
  <c r="M18" i="5"/>
  <c r="I34" i="3"/>
  <c r="J34" i="3"/>
  <c r="N34" i="3"/>
  <c r="O34" i="3"/>
  <c r="P34" i="3"/>
  <c r="Q34" i="3"/>
  <c r="H34" i="3"/>
  <c r="Q37" i="4" l="1"/>
  <c r="H37" i="4"/>
  <c r="Q65" i="4"/>
  <c r="M65" i="5"/>
  <c r="M91" i="5"/>
  <c r="M79" i="5"/>
  <c r="M52" i="5"/>
  <c r="I49" i="3"/>
  <c r="J49" i="3"/>
  <c r="N49" i="3"/>
  <c r="O49" i="3"/>
  <c r="P49" i="3"/>
  <c r="Q49" i="3"/>
  <c r="H49" i="3"/>
  <c r="I46" i="3"/>
  <c r="J46" i="3"/>
  <c r="N46" i="3"/>
  <c r="O46" i="3"/>
  <c r="P46" i="3"/>
  <c r="Q46" i="3"/>
  <c r="H46" i="3"/>
  <c r="I31" i="4"/>
  <c r="J31" i="4"/>
  <c r="N31" i="4"/>
  <c r="O31" i="4"/>
  <c r="P31" i="4"/>
  <c r="K78" i="5" l="1"/>
  <c r="L78" i="5"/>
  <c r="K75" i="5"/>
  <c r="L75" i="5"/>
  <c r="K72" i="5"/>
  <c r="L72" i="5"/>
  <c r="K64" i="5"/>
  <c r="L64" i="5"/>
  <c r="K62" i="5"/>
  <c r="L62" i="5"/>
  <c r="K59" i="5"/>
  <c r="L59" i="5"/>
  <c r="K51" i="5"/>
  <c r="L51" i="5"/>
  <c r="K48" i="5"/>
  <c r="L48" i="5"/>
  <c r="K45" i="5"/>
  <c r="L45" i="5"/>
  <c r="K18" i="5"/>
  <c r="L18" i="5"/>
  <c r="K24" i="5"/>
  <c r="L24" i="5"/>
  <c r="L37" i="5" l="1"/>
  <c r="K37" i="5"/>
  <c r="L65" i="5"/>
  <c r="L52" i="5"/>
  <c r="K65" i="5"/>
  <c r="K52" i="5"/>
  <c r="L79" i="5"/>
  <c r="K79" i="5"/>
  <c r="I87" i="5"/>
  <c r="J87" i="5"/>
  <c r="K87" i="5"/>
  <c r="L87" i="5"/>
  <c r="I85" i="5"/>
  <c r="J85" i="5"/>
  <c r="K85" i="5"/>
  <c r="L85" i="5"/>
  <c r="I90" i="5"/>
  <c r="J90" i="5"/>
  <c r="K90" i="5"/>
  <c r="L90" i="5"/>
  <c r="I85" i="4"/>
  <c r="J85" i="4"/>
  <c r="N85" i="4"/>
  <c r="O85" i="4"/>
  <c r="P85" i="4"/>
  <c r="H83" i="3"/>
  <c r="I83" i="3"/>
  <c r="J83" i="3"/>
  <c r="N83" i="3"/>
  <c r="O83" i="3"/>
  <c r="P83" i="3"/>
  <c r="Q83" i="3"/>
  <c r="H88" i="3"/>
  <c r="I88" i="3"/>
  <c r="J88" i="3"/>
  <c r="N88" i="3"/>
  <c r="O88" i="3"/>
  <c r="P88" i="3"/>
  <c r="Q88" i="3"/>
  <c r="H90" i="4"/>
  <c r="I90" i="4"/>
  <c r="J90" i="4"/>
  <c r="N90" i="4"/>
  <c r="O90" i="4"/>
  <c r="P90" i="4"/>
  <c r="L91" i="5" l="1"/>
  <c r="I91" i="5"/>
  <c r="K91" i="5"/>
  <c r="K72" i="4" l="1"/>
  <c r="K75" i="4"/>
  <c r="J78" i="5"/>
  <c r="I78" i="5"/>
  <c r="J75" i="5"/>
  <c r="I75" i="5"/>
  <c r="H75" i="5"/>
  <c r="J72" i="5"/>
  <c r="I72" i="5"/>
  <c r="H72" i="5"/>
  <c r="H79" i="5" s="1"/>
  <c r="J64" i="5"/>
  <c r="I64" i="5"/>
  <c r="J62" i="5"/>
  <c r="I62" i="5"/>
  <c r="J59" i="5"/>
  <c r="I59" i="5"/>
  <c r="J51" i="5"/>
  <c r="I51" i="5"/>
  <c r="J48" i="5"/>
  <c r="I48" i="5"/>
  <c r="J45" i="5"/>
  <c r="I45" i="5"/>
  <c r="J24" i="5"/>
  <c r="I24" i="5"/>
  <c r="J18" i="5"/>
  <c r="I18" i="5"/>
  <c r="I37" i="5" s="1"/>
  <c r="N70" i="3"/>
  <c r="O70" i="3"/>
  <c r="P70" i="3"/>
  <c r="N76" i="3"/>
  <c r="O76" i="3"/>
  <c r="P76" i="3"/>
  <c r="N73" i="3"/>
  <c r="O73" i="3"/>
  <c r="P73" i="3"/>
  <c r="N60" i="3"/>
  <c r="O60" i="3"/>
  <c r="P60" i="3"/>
  <c r="N62" i="3"/>
  <c r="O62" i="3"/>
  <c r="P62" i="3"/>
  <c r="N57" i="3"/>
  <c r="O57" i="3"/>
  <c r="P57" i="3"/>
  <c r="M86" i="3"/>
  <c r="L86" i="3"/>
  <c r="K86" i="3"/>
  <c r="Q85" i="3"/>
  <c r="J85" i="3"/>
  <c r="I85" i="3"/>
  <c r="H85" i="3"/>
  <c r="M84" i="3"/>
  <c r="L84" i="3"/>
  <c r="K84" i="3"/>
  <c r="M87" i="3"/>
  <c r="L87" i="3"/>
  <c r="K87" i="3"/>
  <c r="M82" i="3"/>
  <c r="L82" i="3"/>
  <c r="K82" i="3"/>
  <c r="M81" i="3"/>
  <c r="L81" i="3"/>
  <c r="K81" i="3"/>
  <c r="Q76" i="3"/>
  <c r="J76" i="3"/>
  <c r="I76" i="3"/>
  <c r="H76" i="3"/>
  <c r="M75" i="3"/>
  <c r="L75" i="3"/>
  <c r="K75" i="3"/>
  <c r="M74" i="3"/>
  <c r="L74" i="3"/>
  <c r="K74" i="3"/>
  <c r="Q73" i="3"/>
  <c r="J73" i="3"/>
  <c r="I73" i="3"/>
  <c r="H73" i="3"/>
  <c r="M72" i="3"/>
  <c r="L72" i="3"/>
  <c r="K72" i="3"/>
  <c r="M71" i="3"/>
  <c r="L71" i="3"/>
  <c r="K71" i="3"/>
  <c r="Q70" i="3"/>
  <c r="J70" i="3"/>
  <c r="I70" i="3"/>
  <c r="H70" i="3"/>
  <c r="M69" i="3"/>
  <c r="L69" i="3"/>
  <c r="K69" i="3"/>
  <c r="M68" i="3"/>
  <c r="L68" i="3"/>
  <c r="K68" i="3"/>
  <c r="M67" i="3"/>
  <c r="L67" i="3"/>
  <c r="K67" i="3"/>
  <c r="Q62" i="3"/>
  <c r="J62" i="3"/>
  <c r="I62" i="3"/>
  <c r="H62" i="3"/>
  <c r="M61" i="3"/>
  <c r="L61" i="3"/>
  <c r="K61" i="3"/>
  <c r="Q60" i="3"/>
  <c r="J60" i="3"/>
  <c r="I60" i="3"/>
  <c r="H60" i="3"/>
  <c r="M58" i="3"/>
  <c r="L58" i="3"/>
  <c r="K58" i="3"/>
  <c r="M59" i="3"/>
  <c r="L59" i="3"/>
  <c r="K59" i="3"/>
  <c r="Q57" i="3"/>
  <c r="J57" i="3"/>
  <c r="I57" i="3"/>
  <c r="H57" i="3"/>
  <c r="M55" i="3"/>
  <c r="L55" i="3"/>
  <c r="K55" i="3"/>
  <c r="M54" i="3"/>
  <c r="L54" i="3"/>
  <c r="K54" i="3"/>
  <c r="M56" i="3"/>
  <c r="L56" i="3"/>
  <c r="K56" i="3"/>
  <c r="M32" i="3"/>
  <c r="K32" i="3"/>
  <c r="M31" i="3"/>
  <c r="L31" i="3"/>
  <c r="L34" i="3" s="1"/>
  <c r="K31" i="3"/>
  <c r="M48" i="3"/>
  <c r="L48" i="3"/>
  <c r="K48" i="3"/>
  <c r="M47" i="3"/>
  <c r="L47" i="3"/>
  <c r="K47" i="3"/>
  <c r="M25" i="3"/>
  <c r="L25" i="3"/>
  <c r="K25" i="3"/>
  <c r="M44" i="3"/>
  <c r="L44" i="3"/>
  <c r="K44" i="3"/>
  <c r="M45" i="3"/>
  <c r="L45" i="3"/>
  <c r="K45" i="3"/>
  <c r="M41" i="3"/>
  <c r="L41" i="3"/>
  <c r="K41" i="3"/>
  <c r="M42" i="3"/>
  <c r="L42" i="3"/>
  <c r="K42" i="3"/>
  <c r="M40" i="3"/>
  <c r="L40" i="3"/>
  <c r="L43" i="3" s="1"/>
  <c r="K40" i="3"/>
  <c r="K43" i="3" s="1"/>
  <c r="M27" i="3"/>
  <c r="L27" i="3"/>
  <c r="K27" i="3"/>
  <c r="M26" i="3"/>
  <c r="L26" i="3"/>
  <c r="K26" i="3"/>
  <c r="M28" i="3"/>
  <c r="L28" i="3"/>
  <c r="K28" i="3"/>
  <c r="M23" i="3"/>
  <c r="L23" i="3"/>
  <c r="K23" i="3"/>
  <c r="M21" i="3"/>
  <c r="L21" i="3"/>
  <c r="K21" i="3"/>
  <c r="M20" i="3"/>
  <c r="L20" i="3"/>
  <c r="K20" i="3"/>
  <c r="M19" i="3"/>
  <c r="L19" i="3"/>
  <c r="K19" i="3"/>
  <c r="M17" i="3"/>
  <c r="L17" i="3"/>
  <c r="K17" i="3"/>
  <c r="M16" i="3"/>
  <c r="L16" i="3"/>
  <c r="K16" i="3"/>
  <c r="M15" i="3"/>
  <c r="L15" i="3"/>
  <c r="K15" i="3"/>
  <c r="M14" i="3"/>
  <c r="L14" i="3"/>
  <c r="K14" i="3"/>
  <c r="M13" i="3"/>
  <c r="L13" i="3"/>
  <c r="K13" i="3"/>
  <c r="M12" i="3"/>
  <c r="L12" i="3"/>
  <c r="K12" i="3"/>
  <c r="M11" i="3"/>
  <c r="L11" i="3"/>
  <c r="K11" i="3"/>
  <c r="J37" i="5" l="1"/>
  <c r="I79" i="5"/>
  <c r="M30" i="3"/>
  <c r="M43" i="3"/>
  <c r="K30" i="3"/>
  <c r="L30" i="3"/>
  <c r="K34" i="3"/>
  <c r="M34" i="3"/>
  <c r="M49" i="3"/>
  <c r="J52" i="5"/>
  <c r="L46" i="3"/>
  <c r="M46" i="3"/>
  <c r="L49" i="3"/>
  <c r="M83" i="3"/>
  <c r="K49" i="3"/>
  <c r="K46" i="3"/>
  <c r="K88" i="3"/>
  <c r="L88" i="3"/>
  <c r="K83" i="3"/>
  <c r="M88" i="3"/>
  <c r="L83" i="3"/>
  <c r="K85" i="3"/>
  <c r="O77" i="3"/>
  <c r="K70" i="3"/>
  <c r="M85" i="3"/>
  <c r="H63" i="3"/>
  <c r="K73" i="3"/>
  <c r="K76" i="3"/>
  <c r="P63" i="3"/>
  <c r="N77" i="3"/>
  <c r="P50" i="3"/>
  <c r="I65" i="5"/>
  <c r="J79" i="5"/>
  <c r="J65" i="5"/>
  <c r="I52" i="5"/>
  <c r="H52" i="5"/>
  <c r="P77" i="3"/>
  <c r="I77" i="3"/>
  <c r="Q77" i="3"/>
  <c r="N63" i="3"/>
  <c r="O63" i="3"/>
  <c r="I63" i="3"/>
  <c r="Q63" i="3"/>
  <c r="M70" i="3"/>
  <c r="L85" i="3"/>
  <c r="J77" i="3"/>
  <c r="H77" i="3"/>
  <c r="J63" i="3"/>
  <c r="M76" i="3"/>
  <c r="M60" i="3"/>
  <c r="L73" i="3"/>
  <c r="M73" i="3"/>
  <c r="L76" i="3"/>
  <c r="L70" i="3"/>
  <c r="K57" i="3"/>
  <c r="L57" i="3"/>
  <c r="M57" i="3"/>
  <c r="K62" i="3"/>
  <c r="M62" i="3"/>
  <c r="K60" i="3"/>
  <c r="L60" i="3"/>
  <c r="L62" i="3"/>
  <c r="O50" i="3"/>
  <c r="N50" i="3"/>
  <c r="Q50" i="3"/>
  <c r="K77" i="3" l="1"/>
  <c r="M50" i="3"/>
  <c r="K63" i="3"/>
  <c r="M63" i="3"/>
  <c r="L77" i="3"/>
  <c r="M77" i="3"/>
  <c r="L63" i="3"/>
  <c r="K50" i="3"/>
  <c r="L50" i="3"/>
  <c r="M90" i="4" l="1"/>
  <c r="L90" i="4"/>
  <c r="K90" i="4"/>
  <c r="N78" i="4"/>
  <c r="O78" i="4"/>
  <c r="P78" i="4"/>
  <c r="N75" i="4"/>
  <c r="O75" i="4"/>
  <c r="P75" i="4"/>
  <c r="N72" i="4"/>
  <c r="O72" i="4"/>
  <c r="P72" i="4"/>
  <c r="Q78" i="4"/>
  <c r="Q72" i="4"/>
  <c r="Q79" i="4" s="1"/>
  <c r="J78" i="4"/>
  <c r="I78" i="4"/>
  <c r="M75" i="4"/>
  <c r="L75" i="4"/>
  <c r="J75" i="4"/>
  <c r="I75" i="4"/>
  <c r="M72" i="4"/>
  <c r="L72" i="4"/>
  <c r="J72" i="4"/>
  <c r="I72" i="4"/>
  <c r="H72" i="4"/>
  <c r="N62" i="4"/>
  <c r="O62" i="4"/>
  <c r="P62" i="4"/>
  <c r="N59" i="4"/>
  <c r="O59" i="4"/>
  <c r="P59" i="4"/>
  <c r="M62" i="4"/>
  <c r="L62" i="4"/>
  <c r="K62" i="4"/>
  <c r="J62" i="4"/>
  <c r="I62" i="4"/>
  <c r="J59" i="4"/>
  <c r="I59" i="4"/>
  <c r="N48" i="4"/>
  <c r="O48" i="4"/>
  <c r="P48" i="4"/>
  <c r="N45" i="4"/>
  <c r="O45" i="4"/>
  <c r="P45" i="4"/>
  <c r="Q51" i="4"/>
  <c r="Q52" i="4" s="1"/>
  <c r="M51" i="4"/>
  <c r="L51" i="4"/>
  <c r="K51" i="4"/>
  <c r="J51" i="4"/>
  <c r="I51" i="4"/>
  <c r="H51" i="4"/>
  <c r="J48" i="4"/>
  <c r="I48" i="4"/>
  <c r="J45" i="4"/>
  <c r="I45" i="4"/>
  <c r="M23" i="4"/>
  <c r="M24" i="4" s="1"/>
  <c r="L23" i="4"/>
  <c r="L24" i="4" s="1"/>
  <c r="K23" i="4"/>
  <c r="K24" i="4" s="1"/>
  <c r="M17" i="4"/>
  <c r="M18" i="4" s="1"/>
  <c r="L17" i="4"/>
  <c r="L18" i="4" s="1"/>
  <c r="K17" i="4"/>
  <c r="K18" i="4" s="1"/>
  <c r="L31" i="4" l="1"/>
  <c r="M31" i="4"/>
  <c r="K31" i="4"/>
  <c r="K85" i="4"/>
  <c r="J65" i="4"/>
  <c r="L85" i="4"/>
  <c r="M85" i="4"/>
  <c r="H65" i="4"/>
  <c r="H79" i="4"/>
  <c r="I65" i="4"/>
  <c r="O65" i="4"/>
  <c r="I79" i="4"/>
  <c r="J79" i="4"/>
  <c r="L48" i="4"/>
  <c r="P52" i="4"/>
  <c r="N65" i="4"/>
  <c r="L78" i="4"/>
  <c r="M48" i="4"/>
  <c r="O52" i="4"/>
  <c r="P79" i="4"/>
  <c r="N52" i="4"/>
  <c r="O79" i="4"/>
  <c r="N79" i="4"/>
  <c r="K45" i="4"/>
  <c r="K48" i="4"/>
  <c r="P65" i="4"/>
  <c r="M78" i="4"/>
  <c r="K78" i="4"/>
  <c r="M45" i="4"/>
  <c r="M59" i="4"/>
  <c r="M65" i="4" s="1"/>
  <c r="K59" i="4"/>
  <c r="L59" i="4"/>
  <c r="I52" i="4"/>
  <c r="L45" i="4"/>
  <c r="H52" i="4"/>
  <c r="J52" i="4"/>
  <c r="K65" i="4" l="1"/>
  <c r="L65" i="4"/>
  <c r="M79" i="4"/>
  <c r="L79" i="4"/>
  <c r="L52" i="4"/>
  <c r="M52" i="4"/>
  <c r="K79" i="4"/>
  <c r="K52" i="4"/>
  <c r="N24" i="3" l="1"/>
  <c r="O24" i="3"/>
  <c r="P24" i="3"/>
  <c r="Q24" i="3"/>
  <c r="N18" i="3"/>
  <c r="O18" i="3"/>
  <c r="P18" i="3"/>
  <c r="Q18" i="3"/>
  <c r="P37" i="4"/>
  <c r="O35" i="3" l="1"/>
  <c r="N35" i="3"/>
  <c r="Q35" i="3"/>
  <c r="P35" i="3"/>
  <c r="K37" i="4"/>
  <c r="L37" i="4"/>
  <c r="M37" i="4"/>
  <c r="N37" i="4"/>
  <c r="O37" i="4"/>
  <c r="K24" i="3" l="1"/>
  <c r="L24" i="3"/>
  <c r="M24" i="3"/>
  <c r="K18" i="3"/>
  <c r="L18" i="3"/>
  <c r="M18" i="3"/>
  <c r="L35" i="3" l="1"/>
  <c r="K35" i="3"/>
  <c r="M35" i="3"/>
  <c r="I24" i="3" l="1"/>
  <c r="J24" i="3"/>
  <c r="H24" i="3"/>
  <c r="I18" i="3"/>
  <c r="J18" i="3"/>
  <c r="H18" i="3"/>
  <c r="J35" i="3" l="1"/>
  <c r="H35" i="3"/>
  <c r="I35" i="3"/>
  <c r="I37" i="4"/>
  <c r="J37" i="4"/>
  <c r="H50" i="3"/>
  <c r="I50" i="3"/>
  <c r="J50" i="3"/>
  <c r="Q89" i="3" l="1"/>
  <c r="N89" i="3"/>
  <c r="H89" i="3"/>
  <c r="P89" i="3"/>
  <c r="L89" i="3"/>
  <c r="J89" i="3"/>
  <c r="M89" i="3"/>
  <c r="O89" i="3"/>
  <c r="K89" i="3"/>
  <c r="I89" i="3"/>
  <c r="H91" i="4"/>
  <c r="P91" i="4"/>
  <c r="N91" i="4"/>
  <c r="L91" i="4"/>
  <c r="M91" i="4"/>
  <c r="K91" i="4"/>
  <c r="O91" i="4"/>
  <c r="J91" i="4"/>
  <c r="I91" i="4"/>
  <c r="J91" i="5" l="1"/>
</calcChain>
</file>

<file path=xl/sharedStrings.xml><?xml version="1.0" encoding="utf-8"?>
<sst xmlns="http://schemas.openxmlformats.org/spreadsheetml/2006/main" count="1466" uniqueCount="394">
  <si>
    <t>Magyar Agrár- és Élettudományi Egyetem</t>
  </si>
  <si>
    <t>Élelmiszertudományi  és Technológiai Intézet</t>
  </si>
  <si>
    <t>Szak neve:</t>
  </si>
  <si>
    <t xml:space="preserve">Szakfelelős: </t>
  </si>
  <si>
    <t>Dr. habil Friedrich László (Budai Campus)</t>
  </si>
  <si>
    <t>Badakné dr. Kerti Katalin (Budai Campus)</t>
  </si>
  <si>
    <t>Képzési helyek (campus vagy telephely):</t>
  </si>
  <si>
    <t>Budapest (BUD)</t>
  </si>
  <si>
    <t>Hatályos:</t>
  </si>
  <si>
    <t xml:space="preserve">2021/2022. tanévtől érvényes felmenő rendszerben </t>
  </si>
  <si>
    <t>Nappali munkarend</t>
  </si>
  <si>
    <t>Heti óraszám</t>
  </si>
  <si>
    <t>Féléves óraszám</t>
  </si>
  <si>
    <t>Képzéskód</t>
  </si>
  <si>
    <t>Félév</t>
  </si>
  <si>
    <t>Tantárgykód</t>
  </si>
  <si>
    <t>Tantárgynév</t>
  </si>
  <si>
    <t>Tantárgynév angolul</t>
  </si>
  <si>
    <t>Tantárgyfelelős</t>
  </si>
  <si>
    <t>Tf.kód</t>
  </si>
  <si>
    <t>E</t>
  </si>
  <si>
    <t>Gy</t>
  </si>
  <si>
    <t>L</t>
  </si>
  <si>
    <t>Terep.gyak. óra</t>
  </si>
  <si>
    <t>Terep.gyak. nap</t>
  </si>
  <si>
    <t>Konz.</t>
  </si>
  <si>
    <t>Kredit</t>
  </si>
  <si>
    <t>Köv. típ</t>
  </si>
  <si>
    <t>F.típ.</t>
  </si>
  <si>
    <t>Tömb. oktatás</t>
  </si>
  <si>
    <t>Előkövetelmény</t>
  </si>
  <si>
    <t>Megjegyzés</t>
  </si>
  <si>
    <t>Anyag- és energiaátadási folyamatok</t>
  </si>
  <si>
    <t>Bánvölgyi Szilvia</t>
  </si>
  <si>
    <t>PBLJWX</t>
  </si>
  <si>
    <t>V</t>
  </si>
  <si>
    <t>A</t>
  </si>
  <si>
    <t>nem</t>
  </si>
  <si>
    <t>Biokatalízis az élelmiszeriparban</t>
  </si>
  <si>
    <t>Nguyen Duc Quang</t>
  </si>
  <si>
    <t>QJG9A2</t>
  </si>
  <si>
    <t>Élelmiszerbiztonság és kockázatelemzés</t>
  </si>
  <si>
    <t>H4F13G</t>
  </si>
  <si>
    <t>Projekt</t>
  </si>
  <si>
    <t>Korszerű fogyasztói érzékszervi vizsgálati módszerek</t>
  </si>
  <si>
    <t>Gere Attila</t>
  </si>
  <si>
    <t>M56EUG</t>
  </si>
  <si>
    <t>Élelmiszervizsgálati módszerek</t>
  </si>
  <si>
    <t>Abrankó László Péter</t>
  </si>
  <si>
    <t>K8FQOD</t>
  </si>
  <si>
    <t>Technológia - és termékinnováció</t>
  </si>
  <si>
    <t>Szabadon választható tárgyak</t>
  </si>
  <si>
    <t>C</t>
  </si>
  <si>
    <t>Összesen:</t>
  </si>
  <si>
    <t>Kovács Zoltán</t>
  </si>
  <si>
    <t>E9F468</t>
  </si>
  <si>
    <t>Kísérlettervezés és mérésértékelés</t>
  </si>
  <si>
    <t>Zsomné Muha Viktória</t>
  </si>
  <si>
    <t>RORSBY</t>
  </si>
  <si>
    <t>Mednyánszky Zsuzsanna</t>
  </si>
  <si>
    <t>FKK67I</t>
  </si>
  <si>
    <t>Üzemtelepítés és rendszertervezés</t>
  </si>
  <si>
    <t>Plant and process design</t>
  </si>
  <si>
    <t>Máté Mónika Zsuzsanna</t>
  </si>
  <si>
    <t>CQLI2G</t>
  </si>
  <si>
    <t>Fehér Orsolya</t>
  </si>
  <si>
    <t>I8UI60</t>
  </si>
  <si>
    <t>Innovation Project</t>
  </si>
  <si>
    <t>Friedrich László Ferenc</t>
  </si>
  <si>
    <t>MJPTNF</t>
  </si>
  <si>
    <t>ÖSSZESEN:</t>
  </si>
  <si>
    <t>SPECIALIZÁCIÓK TÁRGYAI</t>
  </si>
  <si>
    <t>Élelmiszer-biotechnológia specializáció</t>
  </si>
  <si>
    <r>
      <t xml:space="preserve">Specializáció-felelős: </t>
    </r>
    <r>
      <rPr>
        <b/>
        <sz val="9"/>
        <rFont val="Helvetica"/>
        <charset val="238"/>
      </rPr>
      <t>Pomázi Andrea</t>
    </r>
  </si>
  <si>
    <t>Biomérnöki műveletek és folyamatok</t>
  </si>
  <si>
    <t>B</t>
  </si>
  <si>
    <t>Mikrobiális genetika</t>
  </si>
  <si>
    <t>Kovács Mónika</t>
  </si>
  <si>
    <t>HRA9TL</t>
  </si>
  <si>
    <t>Erjesztéstechnológiák fejlesztési irányzatai</t>
  </si>
  <si>
    <t>Kun Szilárd</t>
  </si>
  <si>
    <t>GW5C39</t>
  </si>
  <si>
    <t>2. félév összesen:</t>
  </si>
  <si>
    <t>Molekuláris biológia</t>
  </si>
  <si>
    <t>G888ST</t>
  </si>
  <si>
    <t>Mikrobiális genetika teljesítése</t>
  </si>
  <si>
    <t>Fermentált és funkcionális élelmiszerek</t>
  </si>
  <si>
    <t>Bujna Erika</t>
  </si>
  <si>
    <t>3. félév összesen:</t>
  </si>
  <si>
    <t>Biotechnológia biztonsági, etikai és jogi kérdései</t>
  </si>
  <si>
    <t>Molekuláris biológia aláírás</t>
  </si>
  <si>
    <t>Bioinformatikai technológia</t>
  </si>
  <si>
    <t>4. félév összesen:</t>
  </si>
  <si>
    <t>Specializáció összesen:</t>
  </si>
  <si>
    <t>Élelmiszeripari folyamattervezés specializáció</t>
  </si>
  <si>
    <t>Számítógépes modellezés és adatelemzés</t>
  </si>
  <si>
    <t>Optimálási módszerek</t>
  </si>
  <si>
    <t>KA2XW5</t>
  </si>
  <si>
    <t>Számítógépes adatfeldolgozás és tervezés</t>
  </si>
  <si>
    <t>Firtha Ferenc</t>
  </si>
  <si>
    <t>RFBZ6N</t>
  </si>
  <si>
    <t>Korszerű biofizikai mérések</t>
  </si>
  <si>
    <t>Lambertné Meretei Anikó</t>
  </si>
  <si>
    <t>EBC9NJ</t>
  </si>
  <si>
    <t>Élelmiszeripari folyamatszabályozás</t>
  </si>
  <si>
    <t>Korszerű élelmiszeripari folyamatmérnöki eljárások</t>
  </si>
  <si>
    <t>Élelmiszergazdasági termékkezelés és logisztika specializáció</t>
  </si>
  <si>
    <r>
      <t>Specializáció-felelős:</t>
    </r>
    <r>
      <rPr>
        <b/>
        <sz val="9"/>
        <rFont val="Helvetica"/>
        <charset val="238"/>
      </rPr>
      <t xml:space="preserve"> Lakner Zoltán</t>
    </r>
  </si>
  <si>
    <t>Élelmiszer készlet- és raktárgazdálkodás</t>
  </si>
  <si>
    <t>PBPUNX</t>
  </si>
  <si>
    <t>Termékkezelési technológiák</t>
  </si>
  <si>
    <t>Zsom Tamás</t>
  </si>
  <si>
    <t>QFMM9D</t>
  </si>
  <si>
    <t>Kereskedelmi pénzügyek</t>
  </si>
  <si>
    <t>Bogóné Tóth Zsuzsánna</t>
  </si>
  <si>
    <t>SF7C2V</t>
  </si>
  <si>
    <t>Kereskedelemtechnika</t>
  </si>
  <si>
    <t>Élelmiszertechnológia és termékfejlesztés specializáció</t>
  </si>
  <si>
    <r>
      <t xml:space="preserve">Specializáció-felelős: </t>
    </r>
    <r>
      <rPr>
        <b/>
        <sz val="9"/>
        <rFont val="Helvetica"/>
        <charset val="238"/>
      </rPr>
      <t>Friedrich László</t>
    </r>
  </si>
  <si>
    <t>Postharvest technológiák és termékfejlesztés</t>
  </si>
  <si>
    <t>Tartósítóipari technológiák és termékfejlesztés</t>
  </si>
  <si>
    <t>Badakné Kerti Katalin</t>
  </si>
  <si>
    <t>UF3P5L</t>
  </si>
  <si>
    <t>Állatitermék technológiák és termékfejlesztés</t>
  </si>
  <si>
    <t>Feldolgozás-technológiák tervezése</t>
  </si>
  <si>
    <t>Hungarian University of Agriculture and Life Sciences</t>
  </si>
  <si>
    <t>Institute of Food Science and Technology</t>
  </si>
  <si>
    <t>Training name:</t>
  </si>
  <si>
    <t xml:space="preserve">Leader of the Program: </t>
  </si>
  <si>
    <t>László Dr. habil Friedrich  (Budai Campus)</t>
  </si>
  <si>
    <t>Katalin Badakné Kerti (Budai Campus)</t>
  </si>
  <si>
    <t>Training places (campus or site):</t>
  </si>
  <si>
    <t>Valid:</t>
  </si>
  <si>
    <t>From academic year 2021/2022.</t>
  </si>
  <si>
    <t>Full time training</t>
  </si>
  <si>
    <t>Weekly hours</t>
  </si>
  <si>
    <t>Semester hours</t>
  </si>
  <si>
    <t>Curriculum code</t>
  </si>
  <si>
    <t>Semester</t>
  </si>
  <si>
    <t>Code</t>
  </si>
  <si>
    <t>Subject name (Hun)</t>
  </si>
  <si>
    <t>Subject name (Eng)</t>
  </si>
  <si>
    <t>Instructor</t>
  </si>
  <si>
    <t>Instructor code</t>
  </si>
  <si>
    <t>Theoretical</t>
  </si>
  <si>
    <t>Practical</t>
  </si>
  <si>
    <t>Lab</t>
  </si>
  <si>
    <t>Field practice (hours)</t>
  </si>
  <si>
    <t>Field practice (days)</t>
  </si>
  <si>
    <t>Cons</t>
  </si>
  <si>
    <t>Credit</t>
  </si>
  <si>
    <t>Requirement type</t>
  </si>
  <si>
    <t>Subject type</t>
  </si>
  <si>
    <t>Block education</t>
  </si>
  <si>
    <t>Preliminary requirement</t>
  </si>
  <si>
    <t>Comment</t>
  </si>
  <si>
    <t>exam</t>
  </si>
  <si>
    <t>Obligatory</t>
  </si>
  <si>
    <t>no</t>
  </si>
  <si>
    <t>E7X2LP</t>
  </si>
  <si>
    <t>Optional</t>
  </si>
  <si>
    <t>Altogether:</t>
  </si>
  <si>
    <t>Innovációs projektfeladat</t>
  </si>
  <si>
    <t>term mark</t>
  </si>
  <si>
    <t>ALTOGETHER:</t>
  </si>
  <si>
    <t>SPECIALISATIONS</t>
  </si>
  <si>
    <t>Specialization in Food Biotechnology</t>
  </si>
  <si>
    <t>Elective</t>
  </si>
  <si>
    <t>2nd semester altogether:</t>
  </si>
  <si>
    <t>3nd semester altogether:</t>
  </si>
  <si>
    <t>4nd semester altogether:</t>
  </si>
  <si>
    <t>Specialization altogether:</t>
  </si>
  <si>
    <t>Specialization in Food process design</t>
  </si>
  <si>
    <t>BLGTM1</t>
  </si>
  <si>
    <t>Specialization in Food economy product handling and logistics</t>
  </si>
  <si>
    <t>Specialization in Food technology and product development</t>
  </si>
  <si>
    <t>Növényi anyagok feldolgozástechnológiái és termékfejlesztés</t>
  </si>
  <si>
    <t>Levelező munkarend</t>
  </si>
  <si>
    <t>Tárgykód</t>
  </si>
  <si>
    <t>Ea</t>
  </si>
  <si>
    <t>Élelmiszerszállítási technológiák és rendszerek</t>
  </si>
  <si>
    <t>Rövidítés vagy adattípus neve</t>
  </si>
  <si>
    <t>Angol nyelvű megfelelője</t>
  </si>
  <si>
    <t>Heti és féléves óraszám rövidítések:</t>
  </si>
  <si>
    <t>Labor</t>
  </si>
  <si>
    <t>Field practice (ours)</t>
  </si>
  <si>
    <t>Konz. = konzultáció (csak féléves óraszám megadása lehetséges)</t>
  </si>
  <si>
    <t>Consultation</t>
  </si>
  <si>
    <t>Nappali munkarendű képzésben a féléves óraszám kalkulálása: a heti óraszám szorozva 13-mal (13 oktatási hét van egy félévben).</t>
  </si>
  <si>
    <t>Követelménytípusok:</t>
  </si>
  <si>
    <t>Exam</t>
  </si>
  <si>
    <t>Term mark</t>
  </si>
  <si>
    <t>Term mark (3)</t>
  </si>
  <si>
    <t>Signature</t>
  </si>
  <si>
    <t>Qualified signature</t>
  </si>
  <si>
    <t>Report</t>
  </si>
  <si>
    <t>Report (5)</t>
  </si>
  <si>
    <t>Examination</t>
  </si>
  <si>
    <t>Complex exam</t>
  </si>
  <si>
    <t>Felvétel típusa:</t>
  </si>
  <si>
    <t xml:space="preserve">Mandatory choice </t>
  </si>
  <si>
    <t>Project</t>
  </si>
  <si>
    <r>
      <t>Responsible instructor:</t>
    </r>
    <r>
      <rPr>
        <b/>
        <sz val="9"/>
        <rFont val="Helvetica"/>
        <charset val="238"/>
      </rPr>
      <t xml:space="preserve"> Zoltán Lakner</t>
    </r>
  </si>
  <si>
    <r>
      <t xml:space="preserve">Responsible instructor: </t>
    </r>
    <r>
      <rPr>
        <b/>
        <sz val="9"/>
        <rFont val="Helvetica"/>
        <charset val="238"/>
      </rPr>
      <t>László Friedrich</t>
    </r>
  </si>
  <si>
    <r>
      <t xml:space="preserve">Specializáció-felelős: </t>
    </r>
    <r>
      <rPr>
        <b/>
        <sz val="9"/>
        <rFont val="Helvetica"/>
        <charset val="238"/>
      </rPr>
      <t>Kovács Zoltán</t>
    </r>
  </si>
  <si>
    <r>
      <t>Responsible instructor:</t>
    </r>
    <r>
      <rPr>
        <b/>
        <sz val="9"/>
        <rFont val="Helvetica"/>
        <charset val="238"/>
      </rPr>
      <t xml:space="preserve"> Zoltán Kovács </t>
    </r>
  </si>
  <si>
    <r>
      <t xml:space="preserve">Responsible instructor: </t>
    </r>
    <r>
      <rPr>
        <b/>
        <sz val="9"/>
        <rFont val="Helvetica"/>
        <charset val="238"/>
      </rPr>
      <t>Andrea Pomázi</t>
    </r>
  </si>
  <si>
    <t>Élelmiszeripari menedzsment</t>
  </si>
  <si>
    <t xml:space="preserve">Microbial genetics </t>
  </si>
  <si>
    <t>Molecular biology signature</t>
  </si>
  <si>
    <r>
      <t xml:space="preserve">Specializáció-felelős: </t>
    </r>
    <r>
      <rPr>
        <b/>
        <sz val="9"/>
        <rFont val="Helvetica"/>
        <charset val="238"/>
      </rPr>
      <t xml:space="preserve">Kovács Zoltán </t>
    </r>
  </si>
  <si>
    <t>Élelmiszermérnöki mesterképzési szak (MSc) (nappali munkarend)</t>
  </si>
  <si>
    <t>Vállalkozásszervezés és irányítás 1.</t>
  </si>
  <si>
    <t>Vállalkozásszervezés és irányítás 2.</t>
  </si>
  <si>
    <t>Diplomamunka 1.</t>
  </si>
  <si>
    <t>Diplomamunka 2.</t>
  </si>
  <si>
    <t>Szakmai gyakorlat</t>
  </si>
  <si>
    <t>Deputy leader of the Program:</t>
  </si>
  <si>
    <t>Szakfelelős-helyettes:</t>
  </si>
  <si>
    <t>Specializációs tantárgyak</t>
  </si>
  <si>
    <t>Process Control in the Food Industry 1</t>
  </si>
  <si>
    <t>Specialisation courses</t>
  </si>
  <si>
    <t>Élelmiszermérnöki mesterképzési szak (MSc) (levelező munkarend)</t>
  </si>
  <si>
    <t>igen</t>
  </si>
  <si>
    <t>yes</t>
  </si>
  <si>
    <t>MOBILITÁSI ABLAK*</t>
  </si>
  <si>
    <t>Mobility window</t>
  </si>
  <si>
    <t xml:space="preserve">Projekt </t>
  </si>
  <si>
    <t xml:space="preserve">*A választható, és lazán szabályozott mobilitási ablak a 3. és 4. félévek valamelyikében áll a hallgatók rendelkezésére. A 3. és 4. félév külföldi résztanulmányok folytatására ill. diplomadolgozat készítésre alkalmas. A mobilitás során legalább 16 kreditet kell elérni. </t>
  </si>
  <si>
    <t>ELTUD018N</t>
  </si>
  <si>
    <t>Mass and Energy Transfer Processes</t>
  </si>
  <si>
    <t>ELTUD027N</t>
  </si>
  <si>
    <t>Biocatalysis in Food Industry</t>
  </si>
  <si>
    <t>ELTUD053N</t>
  </si>
  <si>
    <t>Food Safety and Risk Analysis</t>
  </si>
  <si>
    <t>Mohácsiné Farkas Csilla</t>
  </si>
  <si>
    <t>ELTUD073N</t>
  </si>
  <si>
    <t>Complex Food Analytical Methods</t>
  </si>
  <si>
    <t>ELTUD115N</t>
  </si>
  <si>
    <t>Advanced Consumer Sensory Methods</t>
  </si>
  <si>
    <t>ELTUD180N</t>
  </si>
  <si>
    <t>Technology and Product Innovation</t>
  </si>
  <si>
    <t>Hitka Géza</t>
  </si>
  <si>
    <t>ELTUD032N</t>
  </si>
  <si>
    <t>Bioengineering and Processes</t>
  </si>
  <si>
    <t>GAZDT077N</t>
  </si>
  <si>
    <t>Food Stock and Warehouse Management</t>
  </si>
  <si>
    <t>Lakner Zoltán Károly</t>
  </si>
  <si>
    <t>ELTUD062N</t>
  </si>
  <si>
    <t>Élelmiszeripari folyamatirányítás</t>
  </si>
  <si>
    <t>GAZDT087N</t>
  </si>
  <si>
    <t>Food Transportation Technology and Systems</t>
  </si>
  <si>
    <t>ELTUD079N</t>
  </si>
  <si>
    <t>Development Trends in Fermentation Technologies</t>
  </si>
  <si>
    <t>ELTUD109N</t>
  </si>
  <si>
    <t>Experiment Design and Measurement Assessment</t>
  </si>
  <si>
    <t>ELTUD124N</t>
  </si>
  <si>
    <t>Microbial Genetics</t>
  </si>
  <si>
    <t>ELTUD140N</t>
  </si>
  <si>
    <t>Optimization Methods</t>
  </si>
  <si>
    <t>ELTUD142N</t>
  </si>
  <si>
    <t>Postharvest Technologies and Product Development</t>
  </si>
  <si>
    <t>ELTUD162N</t>
  </si>
  <si>
    <t>Computer-Aided Data Processing and Planning</t>
  </si>
  <si>
    <t>ELTUD163N</t>
  </si>
  <si>
    <t>Computer Aided Modeling and Data Analysis</t>
  </si>
  <si>
    <t>ELTUD172N</t>
  </si>
  <si>
    <t>Táplálkozástudományi ismeretek</t>
  </si>
  <si>
    <t>Science of Nutrition</t>
  </si>
  <si>
    <t>ELTUD178N</t>
  </si>
  <si>
    <t>Preservation Technologies and Product Development</t>
  </si>
  <si>
    <t>ELTUD182N</t>
  </si>
  <si>
    <t>Product Handling Technologies</t>
  </si>
  <si>
    <t>ELTUD011N</t>
  </si>
  <si>
    <t>Animal Product Technologies and Developments</t>
  </si>
  <si>
    <t>ELTUD041N</t>
  </si>
  <si>
    <t>Master Thesis 1</t>
  </si>
  <si>
    <t>ELTUD063N</t>
  </si>
  <si>
    <t>Process Control in the Food Industry 2</t>
  </si>
  <si>
    <t>Gillay Biborka Zsuzsanna</t>
  </si>
  <si>
    <t>GAZDT080N</t>
  </si>
  <si>
    <t>Food Industry Management</t>
  </si>
  <si>
    <t>ELTUD084N</t>
  </si>
  <si>
    <t>Fermented and Functional Foods</t>
  </si>
  <si>
    <t>GHR0L1</t>
  </si>
  <si>
    <t>ELTUD093N</t>
  </si>
  <si>
    <t>GAZDT163N</t>
  </si>
  <si>
    <t>Commercial Finances</t>
  </si>
  <si>
    <t>ELTUD113N</t>
  </si>
  <si>
    <t>Advanced Measurement Techniques in Biophysics</t>
  </si>
  <si>
    <t>ELTUD128N</t>
  </si>
  <si>
    <t>Molecular Biology</t>
  </si>
  <si>
    <t>Pomázi Andrea Katalin</t>
  </si>
  <si>
    <t>ELTUD191N</t>
  </si>
  <si>
    <t>Plant and Process Design</t>
  </si>
  <si>
    <t>GAZDT434N</t>
  </si>
  <si>
    <t>Business Organization and Management 1</t>
  </si>
  <si>
    <t>ELTUD026N</t>
  </si>
  <si>
    <t>Bioinformation Technology</t>
  </si>
  <si>
    <t>ELTUD035N</t>
  </si>
  <si>
    <t>Safety, Legal and Ethical Aspects of Biotechnology</t>
  </si>
  <si>
    <t>ELTUD043N</t>
  </si>
  <si>
    <t>Master Thesis 2</t>
  </si>
  <si>
    <t>ELTUD083N</t>
  </si>
  <si>
    <t>Planning of Processing Technologies</t>
  </si>
  <si>
    <t>GAZDT160N</t>
  </si>
  <si>
    <t>Commercial Techniques</t>
  </si>
  <si>
    <t>ELTUD114N</t>
  </si>
  <si>
    <t>Advanced Food Process Engineering</t>
  </si>
  <si>
    <t>ELTUD137N</t>
  </si>
  <si>
    <t>Plant Based Processing Technologies and Developments</t>
  </si>
  <si>
    <t>ELTUD160N</t>
  </si>
  <si>
    <t>Professional Practice</t>
  </si>
  <si>
    <t>GAZDT435N</t>
  </si>
  <si>
    <t>Business Organization and Management 2</t>
  </si>
  <si>
    <t>Optional courses</t>
  </si>
  <si>
    <t>M-BUD-N-HU-ELELM</t>
  </si>
  <si>
    <t>M-BUD-N-EN-ELELM</t>
  </si>
  <si>
    <t>ELTUD018L</t>
  </si>
  <si>
    <t>ELTUD027L</t>
  </si>
  <si>
    <t>ELTUD053L</t>
  </si>
  <si>
    <t>ELTUD073L</t>
  </si>
  <si>
    <t>ELTUD115L</t>
  </si>
  <si>
    <t>ELTUD180L</t>
  </si>
  <si>
    <t>M-BUD-L-HU-ELELM</t>
  </si>
  <si>
    <t>ELTUD032L</t>
  </si>
  <si>
    <t>GAZDT077L</t>
  </si>
  <si>
    <t>ELTUD062L</t>
  </si>
  <si>
    <t>GAZDT087L</t>
  </si>
  <si>
    <t>ELTUD079L</t>
  </si>
  <si>
    <t>ELTUD109L</t>
  </si>
  <si>
    <t>ELTUD124L</t>
  </si>
  <si>
    <t>ELTUD140L</t>
  </si>
  <si>
    <t>ELTUD142L</t>
  </si>
  <si>
    <t>ELTUD162L</t>
  </si>
  <si>
    <t>ELTUD163L</t>
  </si>
  <si>
    <t>ELTUD172L</t>
  </si>
  <si>
    <t>ELTUD178L</t>
  </si>
  <si>
    <t>ELTUD182L</t>
  </si>
  <si>
    <t>ELTUD011L</t>
  </si>
  <si>
    <t>ELTUD041L</t>
  </si>
  <si>
    <t>ELTUD063L</t>
  </si>
  <si>
    <t>GAZDT080L</t>
  </si>
  <si>
    <t>ELTUD084L</t>
  </si>
  <si>
    <t>ELTUD093L</t>
  </si>
  <si>
    <t>GAZDT163L</t>
  </si>
  <si>
    <t>ELTUD113L</t>
  </si>
  <si>
    <t>ELTUD128L</t>
  </si>
  <si>
    <t>ELTUD191L</t>
  </si>
  <si>
    <t>GAZDT434L</t>
  </si>
  <si>
    <t>ELTUD026L</t>
  </si>
  <si>
    <t>ELTUD035L</t>
  </si>
  <si>
    <t>ELTUD043L</t>
  </si>
  <si>
    <t>ELTUD083L</t>
  </si>
  <si>
    <t>GAZDT160L</t>
  </si>
  <si>
    <t>ELTUD114L</t>
  </si>
  <si>
    <t>ELTUD137L</t>
  </si>
  <si>
    <t>ELTUD160L</t>
  </si>
  <si>
    <t>GAZDT435L</t>
  </si>
  <si>
    <t>M-BUD-N-HU-ELELM-EBT</t>
  </si>
  <si>
    <t>M-BUD-N-EN-ELELM-EBT</t>
  </si>
  <si>
    <t>M-BUD-L-HU-ELELM-EBT</t>
  </si>
  <si>
    <t>M-BUD-L-HU-ELELM-EFT</t>
  </si>
  <si>
    <t>M-BUD-N-EN-ELELM-EFT</t>
  </si>
  <si>
    <t>M-BUD-N-HU-ELELM-EFT</t>
  </si>
  <si>
    <t>M-BUD-N-HU-ELELM-ETL</t>
  </si>
  <si>
    <t>M-BUD-L-HU-ELELM-ETL</t>
  </si>
  <si>
    <t>M-BUD-L-HU-ELELM-ETT</t>
  </si>
  <si>
    <t>M-BUD-N-EN-ELELM-ETT</t>
  </si>
  <si>
    <t>M-BUD-N-HU-ELELM-ETT</t>
  </si>
  <si>
    <t>GYJ</t>
  </si>
  <si>
    <r>
      <rPr>
        <b/>
        <sz val="10"/>
        <color theme="1"/>
        <rFont val="Helvetica"/>
        <charset val="238"/>
      </rPr>
      <t>Tf.kód</t>
    </r>
    <r>
      <rPr>
        <sz val="10"/>
        <color theme="1"/>
        <rFont val="Helvetica"/>
        <charset val="238"/>
      </rPr>
      <t xml:space="preserve"> = tantárgyfelelős Neptun azonosítója (kódja)</t>
    </r>
  </si>
  <si>
    <r>
      <rPr>
        <b/>
        <sz val="10"/>
        <color theme="1"/>
        <rFont val="Helvetica"/>
        <charset val="238"/>
      </rPr>
      <t xml:space="preserve">Elő </t>
    </r>
    <r>
      <rPr>
        <sz val="10"/>
        <color theme="1"/>
        <rFont val="Helvetica"/>
        <charset val="238"/>
      </rPr>
      <t>= előadás</t>
    </r>
  </si>
  <si>
    <r>
      <rPr>
        <b/>
        <sz val="10"/>
        <color theme="1"/>
        <rFont val="Helvetica"/>
        <charset val="238"/>
      </rPr>
      <t xml:space="preserve">Gyk </t>
    </r>
    <r>
      <rPr>
        <sz val="10"/>
        <color theme="1"/>
        <rFont val="Helvetica"/>
        <charset val="238"/>
      </rPr>
      <t>= gyakorlat (szeminárium)</t>
    </r>
  </si>
  <si>
    <r>
      <rPr>
        <b/>
        <sz val="10"/>
        <color theme="1"/>
        <rFont val="Helvetica"/>
        <charset val="238"/>
      </rPr>
      <t>Lab</t>
    </r>
    <r>
      <rPr>
        <sz val="10"/>
        <color theme="1"/>
        <rFont val="Helvetica"/>
        <charset val="238"/>
      </rPr>
      <t xml:space="preserve"> = laborgyakorlat</t>
    </r>
  </si>
  <si>
    <r>
      <rPr>
        <b/>
        <sz val="10"/>
        <color theme="1"/>
        <rFont val="Helvetica"/>
        <charset val="238"/>
      </rPr>
      <t>Ter</t>
    </r>
    <r>
      <rPr>
        <sz val="10"/>
        <color theme="1"/>
        <rFont val="Helvetica"/>
        <charset val="238"/>
      </rPr>
      <t xml:space="preserve"> = terepgyakorlati heti/féléves óraszám</t>
    </r>
  </si>
  <si>
    <r>
      <rPr>
        <b/>
        <sz val="10"/>
        <color theme="1"/>
        <rFont val="Helvetica"/>
        <charset val="238"/>
      </rPr>
      <t>Ter.gyak napok</t>
    </r>
    <r>
      <rPr>
        <sz val="10"/>
        <color theme="1"/>
        <rFont val="Helvetica"/>
        <charset val="238"/>
      </rPr>
      <t xml:space="preserve"> = terepgyakorlati napok száma, 1 nap általában 8 órát jelent</t>
    </r>
  </si>
  <si>
    <r>
      <rPr>
        <b/>
        <sz val="10"/>
        <color theme="1"/>
        <rFont val="Helvetica"/>
        <charset val="238"/>
      </rPr>
      <t>Köv. tip.</t>
    </r>
    <r>
      <rPr>
        <sz val="10"/>
        <color theme="1"/>
        <rFont val="Helvetica"/>
        <charset val="238"/>
      </rPr>
      <t xml:space="preserve"> = a tantárgy követelmény típusa</t>
    </r>
  </si>
  <si>
    <t>V = Vizsga</t>
  </si>
  <si>
    <t>GYJ = Gyakorlati jegy</t>
  </si>
  <si>
    <r>
      <rPr>
        <b/>
        <sz val="10"/>
        <color theme="1"/>
        <rFont val="Helvetica"/>
        <charset val="238"/>
      </rPr>
      <t>GY3 = Gyakorlati jegy (3 fokozatú)</t>
    </r>
    <r>
      <rPr>
        <sz val="10"/>
        <color theme="1"/>
        <rFont val="Helvetica"/>
        <charset val="238"/>
      </rPr>
      <t xml:space="preserve"> értékeléssel (megfelelt (3), kiválóan megfelelt (5), nem felelt meg (1))</t>
    </r>
  </si>
  <si>
    <t>AI = Aláírás</t>
  </si>
  <si>
    <t>MI = Minősített aláírás</t>
  </si>
  <si>
    <r>
      <rPr>
        <b/>
        <sz val="10"/>
        <color theme="1"/>
        <rFont val="Helvetica"/>
        <charset val="238"/>
      </rPr>
      <t>B3 = Beszámoló (háromfokozatú)</t>
    </r>
    <r>
      <rPr>
        <sz val="10"/>
        <color theme="1"/>
        <rFont val="Helvetica"/>
        <charset val="238"/>
      </rPr>
      <t xml:space="preserve"> értékeléssel (megfelelt (3), kiválóan megfelelt (5), nem felelt meg (1))</t>
    </r>
  </si>
  <si>
    <r>
      <t xml:space="preserve">B5 = Beszámoló (ötfokozatú) </t>
    </r>
    <r>
      <rPr>
        <sz val="10"/>
        <color theme="1"/>
        <rFont val="Helvetica"/>
        <charset val="238"/>
      </rPr>
      <t>értékeléssel</t>
    </r>
  </si>
  <si>
    <t>SZIG = szigorlat</t>
  </si>
  <si>
    <t>KV = komplex vizsga</t>
  </si>
  <si>
    <r>
      <rPr>
        <b/>
        <sz val="10"/>
        <color theme="1"/>
        <rFont val="Helvetica"/>
        <charset val="238"/>
      </rPr>
      <t>F.tip.</t>
    </r>
    <r>
      <rPr>
        <sz val="10"/>
        <color theme="1"/>
        <rFont val="Helvetica"/>
        <charset val="238"/>
      </rPr>
      <t xml:space="preserve"> = felvétel típusa</t>
    </r>
  </si>
  <si>
    <t>A = Kötelező (A)</t>
  </si>
  <si>
    <r>
      <rPr>
        <b/>
        <sz val="10"/>
        <color theme="1"/>
        <rFont val="Helvetica"/>
        <charset val="238"/>
      </rPr>
      <t>B = Kötelezően választott (B)</t>
    </r>
    <r>
      <rPr>
        <sz val="10"/>
        <color theme="1"/>
        <rFont val="Helvetica"/>
        <charset val="238"/>
      </rPr>
      <t xml:space="preserve"> tantárgy (jellemzően a specializációk tantárgyai)</t>
    </r>
  </si>
  <si>
    <r>
      <rPr>
        <b/>
        <sz val="10"/>
        <color theme="1"/>
        <rFont val="Helvetica"/>
        <charset val="238"/>
      </rPr>
      <t>K = Kötelezően választott</t>
    </r>
    <r>
      <rPr>
        <sz val="10"/>
        <color theme="1"/>
        <rFont val="Helvetica"/>
        <charset val="238"/>
      </rPr>
      <t xml:space="preserve"> tantárgy (jelemzően egy tárgyoport, melyből bizonyos számú tantárgyat és/vagy kreditet kell a hallgatónak teljesíteni)</t>
    </r>
  </si>
  <si>
    <r>
      <rPr>
        <b/>
        <sz val="10"/>
        <color theme="1"/>
        <rFont val="Helvetica"/>
        <charset val="238"/>
      </rPr>
      <t>C = Szabadon választható (C)</t>
    </r>
    <r>
      <rPr>
        <sz val="10"/>
        <color theme="1"/>
        <rFont val="Helvetica"/>
        <charset val="238"/>
      </rPr>
      <t xml:space="preserve"> tantárgy (a tantervben csak azt szükséges megadni, hogy hány kredit értékben javasolt szabadon választható tantárgyat teljesíteni az adott félévben, konkrét tantárgy javaslat nem szükséges)</t>
    </r>
  </si>
  <si>
    <r>
      <rPr>
        <b/>
        <sz val="10"/>
        <color theme="1"/>
        <rFont val="Helvetica"/>
        <charset val="238"/>
      </rPr>
      <t>Tömb. oktatás</t>
    </r>
    <r>
      <rPr>
        <sz val="10"/>
        <color theme="1"/>
        <rFont val="Helvetica"/>
        <charset val="238"/>
      </rPr>
      <t xml:space="preserve"> = tömbösített (blokkos) oktatás, igen vagy nem lehet a válasz</t>
    </r>
  </si>
  <si>
    <t>MSc in Food Engineering (Full time training)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</si>
</sst>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b/>
      <sz val="10"/>
      <color theme="1"/>
      <name val="Helvetica"/>
      <charset val="238"/>
    </font>
    <font>
      <sz val="10"/>
      <color theme="1"/>
      <name val="Helvetica"/>
      <charset val="238"/>
    </font>
    <font>
      <b/>
      <sz val="9"/>
      <color rgb="FF000000"/>
      <name val="Helvetica"/>
      <charset val="238"/>
    </font>
    <font>
      <sz val="9"/>
      <color rgb="FF000000"/>
      <name val="Helvetica"/>
      <charset val="238"/>
    </font>
    <font>
      <sz val="9"/>
      <name val="Helvetica"/>
      <charset val="238"/>
    </font>
    <font>
      <sz val="9"/>
      <color theme="1"/>
      <name val="Helvetica"/>
      <charset val="238"/>
    </font>
    <font>
      <b/>
      <sz val="9"/>
      <name val="Helvetica"/>
      <charset val="238"/>
    </font>
    <font>
      <b/>
      <sz val="9"/>
      <color rgb="FFFFFFFF"/>
      <name val="Helvetica"/>
      <charset val="238"/>
    </font>
    <font>
      <b/>
      <sz val="9"/>
      <color indexed="9"/>
      <name val="Helvetica"/>
      <charset val="238"/>
    </font>
    <font>
      <b/>
      <sz val="9"/>
      <color theme="0"/>
      <name val="Helvetica"/>
      <charset val="238"/>
    </font>
    <font>
      <i/>
      <sz val="9"/>
      <name val="Helvetica"/>
      <charset val="238"/>
    </font>
    <font>
      <b/>
      <sz val="9"/>
      <color indexed="8"/>
      <name val="Helvetica"/>
      <charset val="238"/>
    </font>
    <font>
      <sz val="9"/>
      <color indexed="8"/>
      <name val="Helvetica"/>
      <charset val="238"/>
    </font>
    <font>
      <b/>
      <sz val="9"/>
      <color theme="1"/>
      <name val="Helvetica"/>
      <charset val="238"/>
    </font>
    <font>
      <sz val="9"/>
      <color rgb="FFFF0000"/>
      <name val="Helvetica"/>
      <charset val="238"/>
    </font>
    <font>
      <b/>
      <i/>
      <sz val="9"/>
      <name val="Helvetica"/>
      <charset val="238"/>
    </font>
    <font>
      <sz val="10"/>
      <name val="Arial"/>
      <family val="2"/>
      <charset val="238"/>
    </font>
    <font>
      <sz val="10"/>
      <color rgb="FFFF0000"/>
      <name val="Helvetica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9"/>
      </patternFill>
    </fill>
    <fill>
      <patternFill patternType="solid">
        <fgColor rgb="FF000000"/>
        <bgColor rgb="FF003300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4">
    <xf numFmtId="0" fontId="0" fillId="0" borderId="0"/>
    <xf numFmtId="0" fontId="1" fillId="0" borderId="0"/>
    <xf numFmtId="0" fontId="18" fillId="0" borderId="0"/>
    <xf numFmtId="0" fontId="18" fillId="0" borderId="0"/>
  </cellStyleXfs>
  <cellXfs count="196">
    <xf numFmtId="0" fontId="0" fillId="0" borderId="0" xfId="0"/>
    <xf numFmtId="0" fontId="4" fillId="0" borderId="0" xfId="0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7" fillId="0" borderId="0" xfId="0" applyFont="1"/>
    <xf numFmtId="1" fontId="8" fillId="0" borderId="0" xfId="0" applyNumberFormat="1" applyFont="1" applyFill="1" applyAlignment="1">
      <alignment vertical="center"/>
    </xf>
    <xf numFmtId="1" fontId="8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/>
    <xf numFmtId="1" fontId="6" fillId="0" borderId="0" xfId="0" applyNumberFormat="1" applyFont="1" applyFill="1" applyAlignment="1">
      <alignment vertical="center"/>
    </xf>
    <xf numFmtId="1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/>
    </xf>
    <xf numFmtId="1" fontId="5" fillId="0" borderId="0" xfId="0" applyNumberFormat="1" applyFont="1" applyBorder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1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1" fontId="6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" fontId="8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" fontId="8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3" borderId="6" xfId="0" applyFont="1" applyFill="1" applyBorder="1" applyAlignment="1">
      <alignment vertical="center" wrapText="1"/>
    </xf>
    <xf numFmtId="1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horizontal="center" vertical="top"/>
    </xf>
    <xf numFmtId="0" fontId="6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left" vertical="top" wrapText="1"/>
    </xf>
    <xf numFmtId="0" fontId="8" fillId="2" borderId="1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top" wrapText="1"/>
    </xf>
    <xf numFmtId="0" fontId="6" fillId="0" borderId="0" xfId="1" applyFont="1" applyFill="1" applyAlignment="1">
      <alignment horizontal="left" vertical="center" wrapText="1"/>
    </xf>
    <xf numFmtId="1" fontId="6" fillId="0" borderId="0" xfId="0" applyNumberFormat="1" applyFont="1" applyFill="1" applyAlignment="1">
      <alignment horizontal="left" vertical="center" wrapText="1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Border="1" applyAlignment="1">
      <alignment vertical="center"/>
    </xf>
    <xf numFmtId="0" fontId="6" fillId="0" borderId="0" xfId="1" applyFont="1" applyAlignment="1">
      <alignment vertical="center" wrapText="1"/>
    </xf>
    <xf numFmtId="1" fontId="14" fillId="0" borderId="0" xfId="0" applyNumberFormat="1" applyFont="1" applyAlignment="1">
      <alignment horizontal="center" vertical="top"/>
    </xf>
    <xf numFmtId="1" fontId="6" fillId="0" borderId="0" xfId="0" applyNumberFormat="1" applyFont="1" applyAlignment="1">
      <alignment horizontal="center" vertical="top"/>
    </xf>
    <xf numFmtId="1" fontId="13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1" fontId="6" fillId="0" borderId="0" xfId="0" applyNumberFormat="1" applyFont="1" applyFill="1" applyAlignment="1">
      <alignment horizontal="center" vertical="top"/>
    </xf>
    <xf numFmtId="1" fontId="8" fillId="0" borderId="0" xfId="0" applyNumberFormat="1" applyFont="1" applyFill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1" fontId="10" fillId="3" borderId="6" xfId="0" applyNumberFormat="1" applyFont="1" applyFill="1" applyBorder="1" applyAlignment="1">
      <alignment horizontal="center" vertical="top" wrapText="1"/>
    </xf>
    <xf numFmtId="1" fontId="11" fillId="3" borderId="6" xfId="0" applyNumberFormat="1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1" fontId="8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16" fillId="0" borderId="0" xfId="0" applyFont="1"/>
    <xf numFmtId="0" fontId="6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7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6" fillId="0" borderId="5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0" fontId="2" fillId="5" borderId="0" xfId="2" applyFont="1" applyFill="1" applyAlignment="1">
      <alignment vertical="top"/>
    </xf>
    <xf numFmtId="0" fontId="2" fillId="5" borderId="0" xfId="2" applyFont="1" applyFill="1" applyAlignment="1">
      <alignment horizontal="left" vertical="top"/>
    </xf>
    <xf numFmtId="0" fontId="3" fillId="0" borderId="0" xfId="3" applyFont="1" applyAlignment="1">
      <alignment vertical="top"/>
    </xf>
    <xf numFmtId="0" fontId="18" fillId="0" borderId="0" xfId="3"/>
    <xf numFmtId="0" fontId="3" fillId="0" borderId="0" xfId="2" applyFont="1" applyAlignment="1">
      <alignment vertical="top"/>
    </xf>
    <xf numFmtId="0" fontId="3" fillId="0" borderId="0" xfId="2" applyFont="1" applyAlignment="1">
      <alignment horizontal="left" vertical="top"/>
    </xf>
    <xf numFmtId="0" fontId="3" fillId="5" borderId="0" xfId="2" applyFont="1" applyFill="1" applyAlignment="1">
      <alignment horizontal="left" vertical="top"/>
    </xf>
    <xf numFmtId="0" fontId="3" fillId="0" borderId="0" xfId="2" applyFont="1" applyAlignment="1">
      <alignment vertical="top" wrapText="1"/>
    </xf>
    <xf numFmtId="0" fontId="19" fillId="0" borderId="0" xfId="3" applyFont="1" applyAlignment="1">
      <alignment vertical="top"/>
    </xf>
    <xf numFmtId="0" fontId="2" fillId="0" borderId="0" xfId="2" applyFont="1" applyAlignment="1">
      <alignment vertical="top"/>
    </xf>
    <xf numFmtId="0" fontId="18" fillId="0" borderId="0" xfId="2"/>
    <xf numFmtId="0" fontId="8" fillId="2" borderId="2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 wrapText="1"/>
    </xf>
    <xf numFmtId="1" fontId="8" fillId="0" borderId="0" xfId="0" applyNumberFormat="1" applyFont="1" applyFill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0" xfId="0" applyNumberFormat="1" applyFont="1" applyFill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" fontId="6" fillId="0" borderId="7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8" fillId="2" borderId="2" xfId="1" applyFont="1" applyFill="1" applyBorder="1" applyAlignment="1">
      <alignment horizontal="left" vertical="top" wrapText="1"/>
    </xf>
    <xf numFmtId="0" fontId="8" fillId="2" borderId="3" xfId="1" applyFont="1" applyFill="1" applyBorder="1" applyAlignment="1">
      <alignment horizontal="left" vertical="top" wrapText="1"/>
    </xf>
    <xf numFmtId="0" fontId="8" fillId="2" borderId="4" xfId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1" fontId="8" fillId="0" borderId="0" xfId="0" applyNumberFormat="1" applyFont="1" applyFill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left" vertical="center"/>
    </xf>
    <xf numFmtId="1" fontId="6" fillId="0" borderId="5" xfId="0" applyNumberFormat="1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</cellXfs>
  <cellStyles count="4">
    <cellStyle name="Normál" xfId="0" builtinId="0"/>
    <cellStyle name="Normál 2" xfId="1" xr:uid="{00000000-0005-0000-0000-000001000000}"/>
    <cellStyle name="Normál 3" xfId="2" xr:uid="{D3614E12-E2CC-4ADF-8D80-5A4F9A840D7F}"/>
    <cellStyle name="Normál 4" xfId="3" xr:uid="{53DFA40F-4AB8-4EB5-973C-A339514293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203200</xdr:colOff>
      <xdr:row>10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442700" cy="120624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12</xdr:col>
      <xdr:colOff>203200</xdr:colOff>
      <xdr:row>10</xdr:row>
      <xdr:rowOff>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442700" cy="120624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76200</xdr:colOff>
      <xdr:row>10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76200</xdr:colOff>
      <xdr:row>10</xdr:row>
      <xdr:rowOff>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76200</xdr:colOff>
      <xdr:row>10</xdr:row>
      <xdr:rowOff>0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76200</xdr:colOff>
      <xdr:row>10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76200</xdr:colOff>
      <xdr:row>10</xdr:row>
      <xdr:rowOff>0</xdr:rowOff>
    </xdr:to>
    <xdr:sp macro="" textlink="">
      <xdr:nvSpPr>
        <xdr:cNvPr id="9" name="AutoShap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76200</xdr:colOff>
      <xdr:row>10</xdr:row>
      <xdr:rowOff>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266700</xdr:colOff>
      <xdr:row>10</xdr:row>
      <xdr:rowOff>0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4920" cy="125653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16</xdr:col>
      <xdr:colOff>266700</xdr:colOff>
      <xdr:row>10</xdr:row>
      <xdr:rowOff>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4920" cy="125653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3"/>
  <sheetViews>
    <sheetView tabSelected="1" view="pageBreakPreview" zoomScaleNormal="100" zoomScaleSheetLayoutView="100" workbookViewId="0">
      <pane ySplit="10" topLeftCell="A11" activePane="bottomLeft" state="frozen"/>
      <selection pane="bottomLeft" activeCell="G1" sqref="G1:G1048576"/>
    </sheetView>
  </sheetViews>
  <sheetFormatPr defaultColWidth="8.85546875" defaultRowHeight="12" x14ac:dyDescent="0.2"/>
  <cols>
    <col min="1" max="1" width="12.5703125" style="12" customWidth="1"/>
    <col min="2" max="2" width="6.7109375" style="35" customWidth="1"/>
    <col min="3" max="3" width="11.42578125" style="12" customWidth="1"/>
    <col min="4" max="4" width="23.140625" style="92" customWidth="1"/>
    <col min="5" max="5" width="21.28515625" style="92" customWidth="1"/>
    <col min="6" max="6" width="22.140625" style="92" customWidth="1"/>
    <col min="7" max="7" width="8.85546875" style="21" hidden="1" customWidth="1"/>
    <col min="8" max="8" width="6.85546875" style="7" customWidth="1"/>
    <col min="9" max="9" width="5.28515625" style="7" customWidth="1"/>
    <col min="10" max="10" width="4.42578125" style="7" customWidth="1"/>
    <col min="11" max="11" width="6.5703125" style="7" customWidth="1"/>
    <col min="12" max="12" width="5" style="7" customWidth="1"/>
    <col min="13" max="13" width="5.28515625" style="7" customWidth="1"/>
    <col min="14" max="14" width="6.5703125" style="7" customWidth="1"/>
    <col min="15" max="15" width="6.42578125" style="7" customWidth="1"/>
    <col min="16" max="16" width="6" style="7" customWidth="1"/>
    <col min="17" max="17" width="6.28515625" style="13" customWidth="1"/>
    <col min="18" max="18" width="6.42578125" style="14" customWidth="1"/>
    <col min="19" max="19" width="6.28515625" style="14" customWidth="1"/>
    <col min="20" max="20" width="7" style="14" customWidth="1"/>
    <col min="21" max="21" width="15.140625" style="58" customWidth="1"/>
    <col min="22" max="22" width="11.85546875" style="58" customWidth="1"/>
    <col min="23" max="108" width="9.140625" style="58" customWidth="1"/>
    <col min="109" max="16384" width="8.85546875" style="58"/>
  </cols>
  <sheetData>
    <row r="1" spans="1:23" x14ac:dyDescent="0.2">
      <c r="A1" s="91" t="s">
        <v>0</v>
      </c>
      <c r="G1" s="92"/>
      <c r="H1" s="21"/>
      <c r="Q1" s="7"/>
      <c r="R1" s="13"/>
      <c r="U1" s="14"/>
    </row>
    <row r="2" spans="1:23" x14ac:dyDescent="0.2">
      <c r="A2" s="91" t="s">
        <v>1</v>
      </c>
      <c r="G2" s="92"/>
      <c r="H2" s="21"/>
      <c r="Q2" s="7"/>
      <c r="R2" s="13"/>
      <c r="U2" s="14"/>
    </row>
    <row r="3" spans="1:23" x14ac:dyDescent="0.2">
      <c r="A3" s="9" t="s">
        <v>2</v>
      </c>
      <c r="B3" s="9"/>
      <c r="C3" s="42" t="s">
        <v>211</v>
      </c>
      <c r="D3" s="58"/>
      <c r="E3" s="58"/>
      <c r="F3" s="58"/>
      <c r="G3" s="10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U3" s="14"/>
      <c r="V3" s="20"/>
      <c r="W3" s="20"/>
    </row>
    <row r="4" spans="1:23" x14ac:dyDescent="0.2">
      <c r="A4" s="16" t="s">
        <v>3</v>
      </c>
      <c r="B4" s="16"/>
      <c r="C4" s="74" t="s">
        <v>4</v>
      </c>
      <c r="D4" s="58"/>
      <c r="E4" s="58"/>
      <c r="F4" s="58"/>
      <c r="G4" s="17"/>
      <c r="H4" s="17"/>
      <c r="I4" s="17"/>
      <c r="Q4" s="7"/>
      <c r="R4" s="13"/>
      <c r="U4" s="14"/>
      <c r="V4" s="20"/>
      <c r="W4" s="20"/>
    </row>
    <row r="5" spans="1:23" x14ac:dyDescent="0.2">
      <c r="A5" s="16" t="s">
        <v>218</v>
      </c>
      <c r="B5" s="16"/>
      <c r="C5" s="17" t="s">
        <v>5</v>
      </c>
      <c r="D5" s="58"/>
      <c r="E5" s="58"/>
      <c r="F5" s="58"/>
      <c r="G5" s="17"/>
      <c r="H5" s="17"/>
      <c r="I5" s="17"/>
      <c r="Q5" s="7"/>
      <c r="R5" s="13"/>
      <c r="U5" s="14"/>
      <c r="V5" s="20"/>
      <c r="W5" s="20"/>
    </row>
    <row r="6" spans="1:23" x14ac:dyDescent="0.2">
      <c r="A6" s="153" t="s">
        <v>6</v>
      </c>
      <c r="B6" s="153"/>
      <c r="C6" s="17" t="s">
        <v>7</v>
      </c>
      <c r="D6" s="58"/>
      <c r="E6" s="103"/>
      <c r="F6" s="58"/>
      <c r="G6" s="17"/>
      <c r="H6" s="17"/>
      <c r="I6" s="17"/>
      <c r="Q6" s="7"/>
      <c r="R6" s="13"/>
      <c r="U6" s="14"/>
      <c r="V6" s="20"/>
      <c r="W6" s="20"/>
    </row>
    <row r="7" spans="1:23" ht="14.65" customHeight="1" x14ac:dyDescent="0.2">
      <c r="A7" s="93" t="s">
        <v>8</v>
      </c>
      <c r="B7" s="17"/>
      <c r="C7" s="12" t="s">
        <v>9</v>
      </c>
      <c r="D7" s="58"/>
      <c r="E7" s="58"/>
      <c r="F7" s="58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1:23" x14ac:dyDescent="0.2">
      <c r="A8" s="48"/>
      <c r="B8" s="90"/>
      <c r="C8" s="90"/>
      <c r="D8" s="48"/>
      <c r="E8" s="48"/>
      <c r="F8" s="48"/>
      <c r="G8" s="94"/>
      <c r="H8" s="147" t="s">
        <v>10</v>
      </c>
      <c r="I8" s="147"/>
      <c r="J8" s="147"/>
      <c r="K8" s="147"/>
      <c r="L8" s="147"/>
      <c r="M8" s="147"/>
      <c r="N8" s="147"/>
      <c r="O8" s="147"/>
      <c r="P8" s="147"/>
      <c r="Q8" s="58"/>
      <c r="R8" s="58"/>
      <c r="S8" s="58"/>
      <c r="T8" s="58"/>
    </row>
    <row r="9" spans="1:23" ht="12" customHeight="1" x14ac:dyDescent="0.2">
      <c r="B9" s="44"/>
      <c r="C9" s="44"/>
      <c r="D9" s="43"/>
      <c r="E9" s="43"/>
      <c r="F9" s="43"/>
      <c r="G9" s="14"/>
      <c r="H9" s="158" t="s">
        <v>11</v>
      </c>
      <c r="I9" s="158"/>
      <c r="J9" s="148" t="s">
        <v>12</v>
      </c>
      <c r="K9" s="148"/>
      <c r="L9" s="148"/>
      <c r="M9" s="148"/>
      <c r="N9" s="148"/>
      <c r="O9" s="148"/>
      <c r="P9" s="148"/>
      <c r="Q9" s="58"/>
      <c r="R9" s="58"/>
      <c r="S9" s="58"/>
      <c r="T9" s="58"/>
    </row>
    <row r="10" spans="1:23" s="95" customFormat="1" ht="36" x14ac:dyDescent="0.25">
      <c r="A10" s="96" t="s">
        <v>13</v>
      </c>
      <c r="B10" s="97" t="s">
        <v>14</v>
      </c>
      <c r="C10" s="96" t="s">
        <v>15</v>
      </c>
      <c r="D10" s="98" t="s">
        <v>16</v>
      </c>
      <c r="E10" s="98" t="s">
        <v>17</v>
      </c>
      <c r="F10" s="98" t="s">
        <v>18</v>
      </c>
      <c r="G10" s="99" t="s">
        <v>19</v>
      </c>
      <c r="H10" s="97" t="s">
        <v>20</v>
      </c>
      <c r="I10" s="97" t="s">
        <v>21</v>
      </c>
      <c r="J10" s="97" t="s">
        <v>22</v>
      </c>
      <c r="K10" s="97" t="s">
        <v>20</v>
      </c>
      <c r="L10" s="97" t="s">
        <v>21</v>
      </c>
      <c r="M10" s="97" t="s">
        <v>22</v>
      </c>
      <c r="N10" s="97" t="s">
        <v>23</v>
      </c>
      <c r="O10" s="97" t="s">
        <v>24</v>
      </c>
      <c r="P10" s="97" t="s">
        <v>25</v>
      </c>
      <c r="Q10" s="97" t="s">
        <v>26</v>
      </c>
      <c r="R10" s="99" t="s">
        <v>27</v>
      </c>
      <c r="S10" s="99" t="s">
        <v>28</v>
      </c>
      <c r="T10" s="99" t="s">
        <v>29</v>
      </c>
      <c r="U10" s="100" t="s">
        <v>30</v>
      </c>
      <c r="V10" s="99" t="s">
        <v>31</v>
      </c>
    </row>
    <row r="11" spans="1:23" s="28" customFormat="1" ht="24" x14ac:dyDescent="0.25">
      <c r="A11" s="62" t="s">
        <v>316</v>
      </c>
      <c r="B11" s="60">
        <v>1</v>
      </c>
      <c r="C11" s="65" t="s">
        <v>229</v>
      </c>
      <c r="D11" s="65" t="s">
        <v>32</v>
      </c>
      <c r="E11" s="65" t="s">
        <v>230</v>
      </c>
      <c r="F11" s="65" t="s">
        <v>33</v>
      </c>
      <c r="G11" s="65" t="s">
        <v>34</v>
      </c>
      <c r="H11" s="24">
        <v>2</v>
      </c>
      <c r="I11" s="24">
        <v>1</v>
      </c>
      <c r="J11" s="24">
        <v>0</v>
      </c>
      <c r="K11" s="24">
        <v>26</v>
      </c>
      <c r="L11" s="24">
        <v>13</v>
      </c>
      <c r="M11" s="24">
        <v>0</v>
      </c>
      <c r="N11" s="24">
        <v>0</v>
      </c>
      <c r="O11" s="24">
        <v>0</v>
      </c>
      <c r="P11" s="24">
        <v>0</v>
      </c>
      <c r="Q11" s="56">
        <v>4</v>
      </c>
      <c r="R11" s="24" t="s">
        <v>35</v>
      </c>
      <c r="S11" s="27" t="s">
        <v>36</v>
      </c>
      <c r="T11" s="27" t="s">
        <v>37</v>
      </c>
      <c r="U11" s="108"/>
      <c r="V11" s="107"/>
    </row>
    <row r="12" spans="1:23" s="28" customFormat="1" ht="24" x14ac:dyDescent="0.25">
      <c r="A12" s="62" t="s">
        <v>316</v>
      </c>
      <c r="B12" s="60">
        <v>1</v>
      </c>
      <c r="C12" s="65" t="s">
        <v>231</v>
      </c>
      <c r="D12" s="65" t="s">
        <v>38</v>
      </c>
      <c r="E12" s="65" t="s">
        <v>232</v>
      </c>
      <c r="F12" s="65" t="s">
        <v>39</v>
      </c>
      <c r="G12" s="65" t="s">
        <v>40</v>
      </c>
      <c r="H12" s="24">
        <v>2</v>
      </c>
      <c r="I12" s="24">
        <v>0</v>
      </c>
      <c r="J12" s="24">
        <v>1</v>
      </c>
      <c r="K12" s="24">
        <v>26</v>
      </c>
      <c r="L12" s="24">
        <v>0</v>
      </c>
      <c r="M12" s="24">
        <v>13</v>
      </c>
      <c r="N12" s="24">
        <v>0</v>
      </c>
      <c r="O12" s="24">
        <v>0</v>
      </c>
      <c r="P12" s="24">
        <v>0</v>
      </c>
      <c r="Q12" s="56">
        <v>4</v>
      </c>
      <c r="R12" s="24" t="s">
        <v>35</v>
      </c>
      <c r="S12" s="27" t="s">
        <v>36</v>
      </c>
      <c r="T12" s="27" t="s">
        <v>37</v>
      </c>
      <c r="U12" s="108"/>
      <c r="V12" s="107"/>
    </row>
    <row r="13" spans="1:23" s="28" customFormat="1" ht="24" x14ac:dyDescent="0.25">
      <c r="A13" s="62" t="s">
        <v>316</v>
      </c>
      <c r="B13" s="60">
        <v>1</v>
      </c>
      <c r="C13" s="65" t="s">
        <v>233</v>
      </c>
      <c r="D13" s="65" t="s">
        <v>41</v>
      </c>
      <c r="E13" s="65" t="s">
        <v>234</v>
      </c>
      <c r="F13" s="65" t="s">
        <v>235</v>
      </c>
      <c r="G13" s="65" t="s">
        <v>42</v>
      </c>
      <c r="H13" s="24">
        <v>2</v>
      </c>
      <c r="I13" s="24">
        <v>1</v>
      </c>
      <c r="J13" s="24">
        <v>0</v>
      </c>
      <c r="K13" s="24">
        <v>26</v>
      </c>
      <c r="L13" s="24">
        <v>13</v>
      </c>
      <c r="M13" s="24">
        <v>0</v>
      </c>
      <c r="N13" s="24">
        <v>0</v>
      </c>
      <c r="O13" s="24">
        <v>0</v>
      </c>
      <c r="P13" s="24">
        <v>0</v>
      </c>
      <c r="Q13" s="56">
        <v>4</v>
      </c>
      <c r="R13" s="24" t="s">
        <v>35</v>
      </c>
      <c r="S13" s="27" t="s">
        <v>36</v>
      </c>
      <c r="T13" s="27" t="s">
        <v>37</v>
      </c>
      <c r="U13" s="108"/>
      <c r="V13" s="107" t="s">
        <v>227</v>
      </c>
    </row>
    <row r="14" spans="1:23" s="28" customFormat="1" ht="24" x14ac:dyDescent="0.25">
      <c r="A14" s="62" t="s">
        <v>316</v>
      </c>
      <c r="B14" s="60">
        <v>1</v>
      </c>
      <c r="C14" s="65" t="s">
        <v>236</v>
      </c>
      <c r="D14" s="65" t="s">
        <v>47</v>
      </c>
      <c r="E14" s="65" t="s">
        <v>237</v>
      </c>
      <c r="F14" s="65" t="s">
        <v>48</v>
      </c>
      <c r="G14" s="65" t="s">
        <v>49</v>
      </c>
      <c r="H14" s="24">
        <v>3</v>
      </c>
      <c r="I14" s="24">
        <v>0</v>
      </c>
      <c r="J14" s="24">
        <v>2</v>
      </c>
      <c r="K14" s="24">
        <v>39</v>
      </c>
      <c r="L14" s="24">
        <v>0</v>
      </c>
      <c r="M14" s="24">
        <v>26</v>
      </c>
      <c r="N14" s="24">
        <v>0</v>
      </c>
      <c r="O14" s="24">
        <v>0</v>
      </c>
      <c r="P14" s="24">
        <v>0</v>
      </c>
      <c r="Q14" s="56">
        <v>4</v>
      </c>
      <c r="R14" s="24" t="s">
        <v>35</v>
      </c>
      <c r="S14" s="27" t="s">
        <v>36</v>
      </c>
      <c r="T14" s="27" t="s">
        <v>37</v>
      </c>
      <c r="U14" s="108"/>
      <c r="V14" s="107"/>
    </row>
    <row r="15" spans="1:23" s="28" customFormat="1" ht="36" x14ac:dyDescent="0.25">
      <c r="A15" s="62" t="s">
        <v>316</v>
      </c>
      <c r="B15" s="60">
        <v>1</v>
      </c>
      <c r="C15" s="65" t="s">
        <v>238</v>
      </c>
      <c r="D15" s="65" t="s">
        <v>44</v>
      </c>
      <c r="E15" s="65" t="s">
        <v>239</v>
      </c>
      <c r="F15" s="65" t="s">
        <v>45</v>
      </c>
      <c r="G15" s="65" t="s">
        <v>46</v>
      </c>
      <c r="H15" s="24">
        <v>1</v>
      </c>
      <c r="I15" s="24">
        <v>2</v>
      </c>
      <c r="J15" s="24">
        <v>0</v>
      </c>
      <c r="K15" s="24">
        <v>13</v>
      </c>
      <c r="L15" s="24">
        <v>26</v>
      </c>
      <c r="M15" s="24">
        <v>0</v>
      </c>
      <c r="N15" s="24">
        <v>0</v>
      </c>
      <c r="O15" s="24">
        <v>0</v>
      </c>
      <c r="P15" s="24">
        <v>0</v>
      </c>
      <c r="Q15" s="56">
        <v>4</v>
      </c>
      <c r="R15" s="24" t="s">
        <v>35</v>
      </c>
      <c r="S15" s="27" t="s">
        <v>36</v>
      </c>
      <c r="T15" s="27" t="s">
        <v>37</v>
      </c>
      <c r="U15" s="108"/>
      <c r="V15" s="107"/>
    </row>
    <row r="16" spans="1:23" s="28" customFormat="1" ht="24" x14ac:dyDescent="0.25">
      <c r="A16" s="62" t="s">
        <v>316</v>
      </c>
      <c r="B16" s="60">
        <v>1</v>
      </c>
      <c r="C16" s="65" t="s">
        <v>240</v>
      </c>
      <c r="D16" s="65" t="s">
        <v>50</v>
      </c>
      <c r="E16" s="65" t="s">
        <v>241</v>
      </c>
      <c r="F16" s="65" t="s">
        <v>242</v>
      </c>
      <c r="G16" s="65" t="s">
        <v>159</v>
      </c>
      <c r="H16" s="24">
        <v>5</v>
      </c>
      <c r="I16" s="24">
        <v>2</v>
      </c>
      <c r="J16" s="24">
        <v>0</v>
      </c>
      <c r="K16" s="24">
        <v>65</v>
      </c>
      <c r="L16" s="24">
        <v>26</v>
      </c>
      <c r="M16" s="24">
        <v>0</v>
      </c>
      <c r="N16" s="24">
        <v>0</v>
      </c>
      <c r="O16" s="24">
        <v>0</v>
      </c>
      <c r="P16" s="24">
        <v>0</v>
      </c>
      <c r="Q16" s="56">
        <v>5</v>
      </c>
      <c r="R16" s="24" t="s">
        <v>35</v>
      </c>
      <c r="S16" s="27" t="s">
        <v>36</v>
      </c>
      <c r="T16" s="27" t="s">
        <v>37</v>
      </c>
      <c r="U16" s="108"/>
      <c r="V16" s="107" t="s">
        <v>227</v>
      </c>
    </row>
    <row r="17" spans="1:22" s="28" customFormat="1" ht="24" x14ac:dyDescent="0.25">
      <c r="A17" s="62" t="s">
        <v>316</v>
      </c>
      <c r="B17" s="60">
        <v>1</v>
      </c>
      <c r="C17" s="65"/>
      <c r="D17" s="65" t="s">
        <v>51</v>
      </c>
      <c r="E17" s="109" t="s">
        <v>315</v>
      </c>
      <c r="F17" s="65"/>
      <c r="G17" s="65"/>
      <c r="H17" s="24">
        <v>2</v>
      </c>
      <c r="I17" s="24">
        <v>0</v>
      </c>
      <c r="J17" s="24">
        <v>0</v>
      </c>
      <c r="K17" s="24">
        <f t="shared" ref="K17" si="0">H17*13</f>
        <v>26</v>
      </c>
      <c r="L17" s="24">
        <f t="shared" ref="L17:M17" si="1">I17*13</f>
        <v>0</v>
      </c>
      <c r="M17" s="24">
        <f t="shared" si="1"/>
        <v>0</v>
      </c>
      <c r="N17" s="24">
        <v>0</v>
      </c>
      <c r="O17" s="24">
        <v>0</v>
      </c>
      <c r="P17" s="24">
        <v>0</v>
      </c>
      <c r="Q17" s="24">
        <v>3</v>
      </c>
      <c r="R17" s="24" t="s">
        <v>35</v>
      </c>
      <c r="S17" s="27" t="s">
        <v>52</v>
      </c>
      <c r="T17" s="27" t="s">
        <v>37</v>
      </c>
      <c r="U17" s="106"/>
      <c r="V17" s="106"/>
    </row>
    <row r="18" spans="1:22" s="28" customFormat="1" x14ac:dyDescent="0.25">
      <c r="A18" s="160" t="s">
        <v>53</v>
      </c>
      <c r="B18" s="161"/>
      <c r="C18" s="161"/>
      <c r="D18" s="161"/>
      <c r="E18" s="161"/>
      <c r="F18" s="161"/>
      <c r="G18" s="162"/>
      <c r="H18" s="29">
        <f t="shared" ref="H18:Q18" si="2">SUM(H11:H17)</f>
        <v>17</v>
      </c>
      <c r="I18" s="29">
        <f t="shared" si="2"/>
        <v>6</v>
      </c>
      <c r="J18" s="29">
        <f t="shared" si="2"/>
        <v>3</v>
      </c>
      <c r="K18" s="29">
        <f t="shared" si="2"/>
        <v>221</v>
      </c>
      <c r="L18" s="29">
        <f t="shared" si="2"/>
        <v>78</v>
      </c>
      <c r="M18" s="29">
        <f t="shared" si="2"/>
        <v>39</v>
      </c>
      <c r="N18" s="29">
        <f t="shared" si="2"/>
        <v>0</v>
      </c>
      <c r="O18" s="29">
        <f t="shared" si="2"/>
        <v>0</v>
      </c>
      <c r="P18" s="29">
        <f t="shared" si="2"/>
        <v>0</v>
      </c>
      <c r="Q18" s="29">
        <f t="shared" si="2"/>
        <v>28</v>
      </c>
      <c r="R18" s="30"/>
      <c r="S18" s="30"/>
      <c r="T18" s="30"/>
      <c r="U18" s="104"/>
      <c r="V18" s="104"/>
    </row>
    <row r="19" spans="1:22" s="28" customFormat="1" ht="24" x14ac:dyDescent="0.25">
      <c r="A19" s="62" t="s">
        <v>316</v>
      </c>
      <c r="B19" s="60">
        <v>2</v>
      </c>
      <c r="C19" s="65" t="s">
        <v>248</v>
      </c>
      <c r="D19" s="65" t="s">
        <v>249</v>
      </c>
      <c r="E19" s="65" t="s">
        <v>220</v>
      </c>
      <c r="F19" s="65" t="s">
        <v>54</v>
      </c>
      <c r="G19" s="65" t="s">
        <v>55</v>
      </c>
      <c r="H19" s="24">
        <v>1</v>
      </c>
      <c r="I19" s="24">
        <v>0</v>
      </c>
      <c r="J19" s="24">
        <v>2</v>
      </c>
      <c r="K19" s="24">
        <v>13</v>
      </c>
      <c r="L19" s="24">
        <v>0</v>
      </c>
      <c r="M19" s="24">
        <v>26</v>
      </c>
      <c r="N19" s="24">
        <v>0</v>
      </c>
      <c r="O19" s="24">
        <v>0</v>
      </c>
      <c r="P19" s="24">
        <v>0</v>
      </c>
      <c r="Q19" s="24">
        <v>4</v>
      </c>
      <c r="R19" s="24" t="s">
        <v>35</v>
      </c>
      <c r="S19" s="24" t="s">
        <v>36</v>
      </c>
      <c r="T19" s="27" t="s">
        <v>37</v>
      </c>
      <c r="U19" s="108"/>
      <c r="V19" s="65"/>
    </row>
    <row r="20" spans="1:22" s="28" customFormat="1" ht="36" x14ac:dyDescent="0.25">
      <c r="A20" s="62" t="s">
        <v>316</v>
      </c>
      <c r="B20" s="60">
        <v>2</v>
      </c>
      <c r="C20" s="65" t="s">
        <v>254</v>
      </c>
      <c r="D20" s="65" t="s">
        <v>56</v>
      </c>
      <c r="E20" s="65" t="s">
        <v>255</v>
      </c>
      <c r="F20" s="65" t="s">
        <v>57</v>
      </c>
      <c r="G20" s="65" t="s">
        <v>58</v>
      </c>
      <c r="H20" s="24">
        <v>1</v>
      </c>
      <c r="I20" s="24">
        <v>0</v>
      </c>
      <c r="J20" s="24">
        <v>2</v>
      </c>
      <c r="K20" s="24">
        <v>13</v>
      </c>
      <c r="L20" s="24">
        <v>0</v>
      </c>
      <c r="M20" s="24">
        <v>26</v>
      </c>
      <c r="N20" s="24">
        <v>0</v>
      </c>
      <c r="O20" s="24">
        <v>0</v>
      </c>
      <c r="P20" s="24">
        <v>0</v>
      </c>
      <c r="Q20" s="24">
        <v>4</v>
      </c>
      <c r="R20" s="24" t="s">
        <v>35</v>
      </c>
      <c r="S20" s="24" t="s">
        <v>36</v>
      </c>
      <c r="T20" s="27" t="s">
        <v>37</v>
      </c>
      <c r="U20" s="108"/>
      <c r="V20" s="65" t="s">
        <v>227</v>
      </c>
    </row>
    <row r="21" spans="1:22" s="28" customFormat="1" ht="24" x14ac:dyDescent="0.25">
      <c r="A21" s="62" t="s">
        <v>316</v>
      </c>
      <c r="B21" s="60">
        <v>2</v>
      </c>
      <c r="C21" s="65" t="s">
        <v>266</v>
      </c>
      <c r="D21" s="65" t="s">
        <v>267</v>
      </c>
      <c r="E21" s="65" t="s">
        <v>268</v>
      </c>
      <c r="F21" s="65" t="s">
        <v>59</v>
      </c>
      <c r="G21" s="65" t="s">
        <v>60</v>
      </c>
      <c r="H21" s="24">
        <v>2</v>
      </c>
      <c r="I21" s="24">
        <v>0</v>
      </c>
      <c r="J21" s="24">
        <v>0</v>
      </c>
      <c r="K21" s="24">
        <v>26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4</v>
      </c>
      <c r="R21" s="24" t="s">
        <v>35</v>
      </c>
      <c r="S21" s="24" t="s">
        <v>36</v>
      </c>
      <c r="T21" s="27" t="s">
        <v>37</v>
      </c>
      <c r="U21" s="108"/>
      <c r="V21" s="65"/>
    </row>
    <row r="22" spans="1:22" s="28" customFormat="1" ht="24" x14ac:dyDescent="0.25">
      <c r="A22" s="62" t="s">
        <v>316</v>
      </c>
      <c r="B22" s="60">
        <v>2</v>
      </c>
      <c r="C22" s="65"/>
      <c r="D22" s="65" t="s">
        <v>219</v>
      </c>
      <c r="E22" s="65" t="s">
        <v>221</v>
      </c>
      <c r="F22" s="65"/>
      <c r="G22" s="65"/>
      <c r="H22" s="24"/>
      <c r="I22" s="24"/>
      <c r="J22" s="24"/>
      <c r="K22" s="24"/>
      <c r="L22" s="24"/>
      <c r="M22" s="24"/>
      <c r="N22" s="24"/>
      <c r="O22" s="24"/>
      <c r="P22" s="24"/>
      <c r="Q22" s="24">
        <v>17</v>
      </c>
      <c r="R22" s="24"/>
      <c r="S22" s="24" t="s">
        <v>75</v>
      </c>
      <c r="T22" s="24"/>
      <c r="U22" s="106"/>
      <c r="V22" s="106"/>
    </row>
    <row r="23" spans="1:22" s="28" customFormat="1" ht="24" x14ac:dyDescent="0.25">
      <c r="A23" s="62" t="s">
        <v>316</v>
      </c>
      <c r="B23" s="60">
        <v>2</v>
      </c>
      <c r="C23" s="65"/>
      <c r="D23" s="65" t="s">
        <v>51</v>
      </c>
      <c r="E23" s="109" t="s">
        <v>315</v>
      </c>
      <c r="F23" s="65"/>
      <c r="G23" s="60"/>
      <c r="H23" s="24">
        <v>2</v>
      </c>
      <c r="I23" s="24">
        <v>0</v>
      </c>
      <c r="J23" s="24">
        <v>0</v>
      </c>
      <c r="K23" s="24">
        <f t="shared" ref="K23:M23" si="3">H23*13</f>
        <v>26</v>
      </c>
      <c r="L23" s="24">
        <f t="shared" si="3"/>
        <v>0</v>
      </c>
      <c r="M23" s="24">
        <f t="shared" si="3"/>
        <v>0</v>
      </c>
      <c r="N23" s="24">
        <v>0</v>
      </c>
      <c r="O23" s="24">
        <v>0</v>
      </c>
      <c r="P23" s="24">
        <v>0</v>
      </c>
      <c r="Q23" s="24">
        <v>3</v>
      </c>
      <c r="R23" s="24" t="s">
        <v>35</v>
      </c>
      <c r="S23" s="24" t="s">
        <v>52</v>
      </c>
      <c r="T23" s="24" t="s">
        <v>37</v>
      </c>
      <c r="U23" s="105"/>
      <c r="V23" s="106"/>
    </row>
    <row r="24" spans="1:22" s="12" customFormat="1" x14ac:dyDescent="0.25">
      <c r="A24" s="154" t="s">
        <v>53</v>
      </c>
      <c r="B24" s="155"/>
      <c r="C24" s="155"/>
      <c r="D24" s="155"/>
      <c r="E24" s="155"/>
      <c r="F24" s="155"/>
      <c r="G24" s="155"/>
      <c r="H24" s="31">
        <f t="shared" ref="H24:Q24" si="4">SUM(H19:H23)</f>
        <v>6</v>
      </c>
      <c r="I24" s="31">
        <f t="shared" si="4"/>
        <v>0</v>
      </c>
      <c r="J24" s="31">
        <f t="shared" si="4"/>
        <v>4</v>
      </c>
      <c r="K24" s="31">
        <f t="shared" si="4"/>
        <v>78</v>
      </c>
      <c r="L24" s="31">
        <f t="shared" si="4"/>
        <v>0</v>
      </c>
      <c r="M24" s="31">
        <f t="shared" si="4"/>
        <v>52</v>
      </c>
      <c r="N24" s="31">
        <f t="shared" si="4"/>
        <v>0</v>
      </c>
      <c r="O24" s="31">
        <f t="shared" si="4"/>
        <v>0</v>
      </c>
      <c r="P24" s="31">
        <f t="shared" si="4"/>
        <v>0</v>
      </c>
      <c r="Q24" s="31">
        <f t="shared" si="4"/>
        <v>32</v>
      </c>
      <c r="R24" s="30"/>
      <c r="S24" s="30"/>
      <c r="T24" s="30"/>
      <c r="U24" s="104"/>
      <c r="V24" s="104"/>
    </row>
    <row r="25" spans="1:22" s="28" customFormat="1" ht="24" x14ac:dyDescent="0.25">
      <c r="A25" s="62" t="s">
        <v>316</v>
      </c>
      <c r="B25" s="60">
        <v>3</v>
      </c>
      <c r="C25" s="65" t="s">
        <v>275</v>
      </c>
      <c r="D25" s="65" t="s">
        <v>214</v>
      </c>
      <c r="E25" s="65" t="s">
        <v>276</v>
      </c>
      <c r="F25" s="65" t="s">
        <v>121</v>
      </c>
      <c r="G25" s="65" t="s">
        <v>122</v>
      </c>
      <c r="H25" s="24">
        <v>0</v>
      </c>
      <c r="I25" s="24">
        <v>10</v>
      </c>
      <c r="J25" s="24">
        <v>0</v>
      </c>
      <c r="K25" s="24">
        <v>0</v>
      </c>
      <c r="L25" s="24">
        <v>130</v>
      </c>
      <c r="M25" s="24">
        <v>0</v>
      </c>
      <c r="N25" s="24">
        <v>0</v>
      </c>
      <c r="O25" s="24">
        <v>0</v>
      </c>
      <c r="P25" s="24">
        <v>0</v>
      </c>
      <c r="Q25" s="24">
        <v>10</v>
      </c>
      <c r="R25" s="60" t="s">
        <v>370</v>
      </c>
      <c r="S25" s="60" t="s">
        <v>36</v>
      </c>
      <c r="T25" s="24" t="s">
        <v>37</v>
      </c>
      <c r="U25" s="62"/>
      <c r="V25" s="107"/>
    </row>
    <row r="26" spans="1:22" s="28" customFormat="1" ht="24" x14ac:dyDescent="0.25">
      <c r="A26" s="62" t="s">
        <v>316</v>
      </c>
      <c r="B26" s="60">
        <v>3</v>
      </c>
      <c r="C26" s="65" t="s">
        <v>280</v>
      </c>
      <c r="D26" s="65" t="s">
        <v>207</v>
      </c>
      <c r="E26" s="65" t="s">
        <v>281</v>
      </c>
      <c r="F26" s="65" t="s">
        <v>65</v>
      </c>
      <c r="G26" s="65" t="s">
        <v>66</v>
      </c>
      <c r="H26" s="24">
        <v>3</v>
      </c>
      <c r="I26" s="24">
        <v>2</v>
      </c>
      <c r="J26" s="24">
        <v>0</v>
      </c>
      <c r="K26" s="24">
        <v>39</v>
      </c>
      <c r="L26" s="24">
        <v>26</v>
      </c>
      <c r="M26" s="24">
        <v>0</v>
      </c>
      <c r="N26" s="24">
        <v>0</v>
      </c>
      <c r="O26" s="24">
        <v>0</v>
      </c>
      <c r="P26" s="24">
        <v>0</v>
      </c>
      <c r="Q26" s="24">
        <v>6</v>
      </c>
      <c r="R26" s="24" t="s">
        <v>35</v>
      </c>
      <c r="S26" s="24" t="s">
        <v>36</v>
      </c>
      <c r="T26" s="24" t="s">
        <v>37</v>
      </c>
      <c r="U26" s="62"/>
      <c r="V26" s="107"/>
    </row>
    <row r="27" spans="1:22" s="28" customFormat="1" ht="24" x14ac:dyDescent="0.25">
      <c r="A27" s="62" t="s">
        <v>316</v>
      </c>
      <c r="B27" s="60">
        <v>3</v>
      </c>
      <c r="C27" s="65" t="s">
        <v>285</v>
      </c>
      <c r="D27" s="65" t="s">
        <v>162</v>
      </c>
      <c r="E27" s="65" t="s">
        <v>67</v>
      </c>
      <c r="F27" s="65" t="s">
        <v>68</v>
      </c>
      <c r="G27" s="65" t="s">
        <v>69</v>
      </c>
      <c r="H27" s="24">
        <v>1</v>
      </c>
      <c r="I27" s="24">
        <v>2</v>
      </c>
      <c r="J27" s="24">
        <v>0</v>
      </c>
      <c r="K27" s="24">
        <v>13</v>
      </c>
      <c r="L27" s="24">
        <v>26</v>
      </c>
      <c r="M27" s="24">
        <v>0</v>
      </c>
      <c r="N27" s="24">
        <v>0</v>
      </c>
      <c r="O27" s="24">
        <v>0</v>
      </c>
      <c r="P27" s="24">
        <v>0</v>
      </c>
      <c r="Q27" s="24">
        <v>4</v>
      </c>
      <c r="R27" s="24" t="s">
        <v>370</v>
      </c>
      <c r="S27" s="24" t="s">
        <v>36</v>
      </c>
      <c r="T27" s="24" t="s">
        <v>37</v>
      </c>
      <c r="U27" s="62"/>
      <c r="V27" s="107"/>
    </row>
    <row r="28" spans="1:22" s="28" customFormat="1" ht="24" x14ac:dyDescent="0.25">
      <c r="A28" s="62" t="s">
        <v>316</v>
      </c>
      <c r="B28" s="60">
        <v>3</v>
      </c>
      <c r="C28" s="65" t="s">
        <v>293</v>
      </c>
      <c r="D28" s="65" t="s">
        <v>61</v>
      </c>
      <c r="E28" s="65" t="s">
        <v>294</v>
      </c>
      <c r="F28" s="65" t="s">
        <v>63</v>
      </c>
      <c r="G28" s="65" t="s">
        <v>64</v>
      </c>
      <c r="H28" s="24">
        <v>2</v>
      </c>
      <c r="I28" s="24">
        <v>2</v>
      </c>
      <c r="J28" s="24">
        <v>0</v>
      </c>
      <c r="K28" s="24">
        <v>26</v>
      </c>
      <c r="L28" s="24">
        <v>26</v>
      </c>
      <c r="M28" s="24">
        <v>0</v>
      </c>
      <c r="N28" s="24">
        <v>0</v>
      </c>
      <c r="O28" s="24">
        <v>0</v>
      </c>
      <c r="P28" s="24">
        <v>0</v>
      </c>
      <c r="Q28" s="24">
        <v>4</v>
      </c>
      <c r="R28" s="24" t="s">
        <v>35</v>
      </c>
      <c r="S28" s="24" t="s">
        <v>36</v>
      </c>
      <c r="T28" s="24" t="s">
        <v>37</v>
      </c>
      <c r="U28" s="62"/>
      <c r="V28" s="107" t="s">
        <v>227</v>
      </c>
    </row>
    <row r="29" spans="1:22" s="28" customFormat="1" ht="24" x14ac:dyDescent="0.25">
      <c r="A29" s="62" t="s">
        <v>316</v>
      </c>
      <c r="B29" s="60">
        <v>3</v>
      </c>
      <c r="C29" s="66"/>
      <c r="D29" s="65" t="s">
        <v>219</v>
      </c>
      <c r="E29" s="65" t="s">
        <v>221</v>
      </c>
      <c r="F29" s="65"/>
      <c r="G29" s="65"/>
      <c r="H29" s="60"/>
      <c r="I29" s="60"/>
      <c r="J29" s="60"/>
      <c r="K29" s="60"/>
      <c r="L29" s="60"/>
      <c r="M29" s="60"/>
      <c r="N29" s="27"/>
      <c r="O29" s="27"/>
      <c r="P29" s="27"/>
      <c r="Q29" s="60">
        <v>8</v>
      </c>
      <c r="R29" s="60"/>
      <c r="S29" s="60" t="s">
        <v>75</v>
      </c>
      <c r="T29" s="27"/>
      <c r="U29" s="106"/>
      <c r="V29" s="106"/>
    </row>
    <row r="30" spans="1:22" s="28" customFormat="1" ht="24" x14ac:dyDescent="0.25">
      <c r="A30" s="62" t="s">
        <v>316</v>
      </c>
      <c r="B30" s="60">
        <v>3</v>
      </c>
      <c r="C30" s="66"/>
      <c r="D30" s="65" t="s">
        <v>225</v>
      </c>
      <c r="E30" s="65" t="s">
        <v>226</v>
      </c>
      <c r="F30" s="65"/>
      <c r="G30" s="65"/>
      <c r="H30" s="60"/>
      <c r="I30" s="60"/>
      <c r="J30" s="60"/>
      <c r="K30" s="60"/>
      <c r="L30" s="60"/>
      <c r="M30" s="60"/>
      <c r="N30" s="27"/>
      <c r="O30" s="27"/>
      <c r="P30" s="27"/>
      <c r="Q30" s="60"/>
      <c r="R30" s="60"/>
      <c r="S30" s="60"/>
      <c r="T30" s="27"/>
      <c r="U30" s="106"/>
      <c r="V30" s="106"/>
    </row>
    <row r="31" spans="1:22" s="28" customFormat="1" x14ac:dyDescent="0.25">
      <c r="A31" s="154" t="s">
        <v>53</v>
      </c>
      <c r="B31" s="155"/>
      <c r="C31" s="155"/>
      <c r="D31" s="155"/>
      <c r="E31" s="155"/>
      <c r="F31" s="155"/>
      <c r="G31" s="155"/>
      <c r="H31" s="31">
        <f t="shared" ref="H31:P31" si="5">SUM(H25:H28)</f>
        <v>6</v>
      </c>
      <c r="I31" s="31">
        <f t="shared" si="5"/>
        <v>16</v>
      </c>
      <c r="J31" s="31">
        <f t="shared" si="5"/>
        <v>0</v>
      </c>
      <c r="K31" s="31">
        <f t="shared" si="5"/>
        <v>78</v>
      </c>
      <c r="L31" s="31">
        <f t="shared" si="5"/>
        <v>208</v>
      </c>
      <c r="M31" s="31">
        <f t="shared" si="5"/>
        <v>0</v>
      </c>
      <c r="N31" s="31">
        <f t="shared" si="5"/>
        <v>0</v>
      </c>
      <c r="O31" s="31">
        <f t="shared" si="5"/>
        <v>0</v>
      </c>
      <c r="P31" s="31">
        <f t="shared" si="5"/>
        <v>0</v>
      </c>
      <c r="Q31" s="31">
        <f>SUM(Q25:Q29)</f>
        <v>32</v>
      </c>
      <c r="R31" s="30"/>
      <c r="S31" s="30"/>
      <c r="T31" s="30"/>
      <c r="U31" s="104"/>
      <c r="V31" s="104"/>
    </row>
    <row r="32" spans="1:22" s="28" customFormat="1" ht="24" x14ac:dyDescent="0.25">
      <c r="A32" s="62" t="s">
        <v>316</v>
      </c>
      <c r="B32" s="60">
        <v>4</v>
      </c>
      <c r="C32" s="65" t="s">
        <v>301</v>
      </c>
      <c r="D32" s="65" t="s">
        <v>215</v>
      </c>
      <c r="E32" s="65" t="s">
        <v>302</v>
      </c>
      <c r="F32" s="65" t="s">
        <v>121</v>
      </c>
      <c r="G32" s="65" t="s">
        <v>122</v>
      </c>
      <c r="H32" s="60">
        <v>0</v>
      </c>
      <c r="I32" s="60">
        <v>15</v>
      </c>
      <c r="J32" s="60">
        <v>0</v>
      </c>
      <c r="K32" s="60">
        <v>0</v>
      </c>
      <c r="L32" s="60">
        <v>195</v>
      </c>
      <c r="M32" s="60">
        <v>0</v>
      </c>
      <c r="N32" s="27">
        <v>0</v>
      </c>
      <c r="O32" s="27">
        <v>0</v>
      </c>
      <c r="P32" s="27">
        <v>0</v>
      </c>
      <c r="Q32" s="60">
        <v>15</v>
      </c>
      <c r="R32" s="60" t="s">
        <v>370</v>
      </c>
      <c r="S32" s="60" t="s">
        <v>36</v>
      </c>
      <c r="T32" s="27" t="s">
        <v>37</v>
      </c>
      <c r="U32" s="108"/>
      <c r="V32" s="107"/>
    </row>
    <row r="33" spans="1:22" s="28" customFormat="1" ht="24" x14ac:dyDescent="0.25">
      <c r="A33" s="62" t="s">
        <v>316</v>
      </c>
      <c r="B33" s="60">
        <v>4</v>
      </c>
      <c r="C33" s="65" t="s">
        <v>311</v>
      </c>
      <c r="D33" s="65" t="s">
        <v>216</v>
      </c>
      <c r="E33" s="65" t="s">
        <v>312</v>
      </c>
      <c r="F33" s="65" t="s">
        <v>111</v>
      </c>
      <c r="G33" s="65" t="s">
        <v>112</v>
      </c>
      <c r="H33" s="60">
        <v>0</v>
      </c>
      <c r="I33" s="112"/>
      <c r="J33" s="60">
        <v>0</v>
      </c>
      <c r="K33" s="60">
        <v>0</v>
      </c>
      <c r="L33" s="60">
        <v>160</v>
      </c>
      <c r="M33" s="60">
        <v>0</v>
      </c>
      <c r="N33" s="27">
        <v>0</v>
      </c>
      <c r="O33" s="27">
        <v>0</v>
      </c>
      <c r="P33" s="27">
        <v>0</v>
      </c>
      <c r="Q33" s="60">
        <v>5</v>
      </c>
      <c r="R33" s="60" t="s">
        <v>370</v>
      </c>
      <c r="S33" s="60" t="s">
        <v>36</v>
      </c>
      <c r="T33" s="27" t="s">
        <v>223</v>
      </c>
      <c r="U33" s="108"/>
      <c r="V33" s="107"/>
    </row>
    <row r="34" spans="1:22" s="28" customFormat="1" ht="24" x14ac:dyDescent="0.25">
      <c r="A34" s="62" t="s">
        <v>316</v>
      </c>
      <c r="B34" s="60">
        <v>4</v>
      </c>
      <c r="C34" s="66"/>
      <c r="D34" s="65" t="s">
        <v>219</v>
      </c>
      <c r="E34" s="65" t="s">
        <v>221</v>
      </c>
      <c r="F34" s="65"/>
      <c r="G34" s="65"/>
      <c r="H34" s="60"/>
      <c r="I34" s="60"/>
      <c r="J34" s="60"/>
      <c r="K34" s="60"/>
      <c r="L34" s="60"/>
      <c r="M34" s="60"/>
      <c r="N34" s="27"/>
      <c r="O34" s="27"/>
      <c r="P34" s="27"/>
      <c r="Q34" s="60">
        <v>8</v>
      </c>
      <c r="R34" s="60"/>
      <c r="S34" s="60" t="s">
        <v>75</v>
      </c>
      <c r="T34" s="106"/>
      <c r="U34" s="106"/>
      <c r="V34" s="106"/>
    </row>
    <row r="35" spans="1:22" s="28" customFormat="1" ht="24" x14ac:dyDescent="0.25">
      <c r="A35" s="62" t="s">
        <v>316</v>
      </c>
      <c r="B35" s="60">
        <v>4</v>
      </c>
      <c r="C35" s="66"/>
      <c r="D35" s="65" t="s">
        <v>225</v>
      </c>
      <c r="E35" s="65" t="s">
        <v>226</v>
      </c>
      <c r="F35" s="65"/>
      <c r="G35" s="65"/>
      <c r="H35" s="60"/>
      <c r="I35" s="60"/>
      <c r="J35" s="60"/>
      <c r="K35" s="60"/>
      <c r="L35" s="60"/>
      <c r="M35" s="60"/>
      <c r="N35" s="27"/>
      <c r="O35" s="27"/>
      <c r="P35" s="27"/>
      <c r="Q35" s="60"/>
      <c r="R35" s="60"/>
      <c r="S35" s="60"/>
      <c r="T35" s="27"/>
      <c r="U35" s="106"/>
      <c r="V35" s="106"/>
    </row>
    <row r="36" spans="1:22" s="28" customFormat="1" x14ac:dyDescent="0.25">
      <c r="A36" s="154" t="s">
        <v>53</v>
      </c>
      <c r="B36" s="155"/>
      <c r="C36" s="155"/>
      <c r="D36" s="155"/>
      <c r="E36" s="155"/>
      <c r="F36" s="155"/>
      <c r="G36" s="155"/>
      <c r="H36" s="31">
        <f t="shared" ref="H36:Q36" si="6">SUM(H32:H35)</f>
        <v>0</v>
      </c>
      <c r="I36" s="31">
        <f t="shared" si="6"/>
        <v>15</v>
      </c>
      <c r="J36" s="31">
        <f t="shared" si="6"/>
        <v>0</v>
      </c>
      <c r="K36" s="31">
        <f t="shared" si="6"/>
        <v>0</v>
      </c>
      <c r="L36" s="31">
        <f t="shared" si="6"/>
        <v>355</v>
      </c>
      <c r="M36" s="31">
        <f t="shared" si="6"/>
        <v>0</v>
      </c>
      <c r="N36" s="31">
        <f t="shared" si="6"/>
        <v>0</v>
      </c>
      <c r="O36" s="31">
        <f t="shared" si="6"/>
        <v>0</v>
      </c>
      <c r="P36" s="31">
        <f t="shared" si="6"/>
        <v>0</v>
      </c>
      <c r="Q36" s="31">
        <f t="shared" si="6"/>
        <v>28</v>
      </c>
      <c r="R36" s="30"/>
      <c r="S36" s="30"/>
      <c r="T36" s="30"/>
      <c r="U36" s="104"/>
      <c r="V36" s="104"/>
    </row>
    <row r="37" spans="1:22" s="12" customFormat="1" x14ac:dyDescent="0.25">
      <c r="A37" s="154" t="s">
        <v>70</v>
      </c>
      <c r="B37" s="155"/>
      <c r="C37" s="155"/>
      <c r="D37" s="155"/>
      <c r="E37" s="155"/>
      <c r="F37" s="155"/>
      <c r="G37" s="155"/>
      <c r="H37" s="31">
        <f t="shared" ref="H37:Q37" si="7">H18+H24+H31+H36</f>
        <v>29</v>
      </c>
      <c r="I37" s="31">
        <f t="shared" si="7"/>
        <v>37</v>
      </c>
      <c r="J37" s="31">
        <f t="shared" si="7"/>
        <v>7</v>
      </c>
      <c r="K37" s="31">
        <f t="shared" si="7"/>
        <v>377</v>
      </c>
      <c r="L37" s="31">
        <f t="shared" si="7"/>
        <v>641</v>
      </c>
      <c r="M37" s="31">
        <f t="shared" si="7"/>
        <v>91</v>
      </c>
      <c r="N37" s="31">
        <f t="shared" si="7"/>
        <v>0</v>
      </c>
      <c r="O37" s="31">
        <f t="shared" si="7"/>
        <v>0</v>
      </c>
      <c r="P37" s="31">
        <f t="shared" si="7"/>
        <v>0</v>
      </c>
      <c r="Q37" s="31">
        <f t="shared" si="7"/>
        <v>120</v>
      </c>
      <c r="R37" s="32"/>
      <c r="S37" s="32"/>
      <c r="T37" s="32"/>
      <c r="U37" s="104"/>
      <c r="V37" s="104"/>
    </row>
    <row r="38" spans="1:22" s="33" customFormat="1" ht="12" customHeight="1" x14ac:dyDescent="0.25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</row>
    <row r="39" spans="1:22" s="28" customFormat="1" x14ac:dyDescent="0.25">
      <c r="A39" s="154" t="s">
        <v>71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</row>
    <row r="40" spans="1:22" s="28" customFormat="1" x14ac:dyDescent="0.25">
      <c r="A40" s="154" t="s">
        <v>72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</row>
    <row r="41" spans="1:22" s="28" customFormat="1" x14ac:dyDescent="0.25">
      <c r="A41" s="157" t="s">
        <v>73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</row>
    <row r="42" spans="1:22" s="28" customFormat="1" ht="24" x14ac:dyDescent="0.25">
      <c r="A42" s="62" t="s">
        <v>359</v>
      </c>
      <c r="B42" s="60">
        <v>2</v>
      </c>
      <c r="C42" s="65" t="s">
        <v>243</v>
      </c>
      <c r="D42" s="65" t="s">
        <v>74</v>
      </c>
      <c r="E42" s="65" t="s">
        <v>244</v>
      </c>
      <c r="F42" s="65" t="s">
        <v>39</v>
      </c>
      <c r="G42" s="65" t="s">
        <v>40</v>
      </c>
      <c r="H42" s="24">
        <v>4</v>
      </c>
      <c r="I42" s="24">
        <v>0</v>
      </c>
      <c r="J42" s="24">
        <v>2</v>
      </c>
      <c r="K42" s="24">
        <v>52</v>
      </c>
      <c r="L42" s="24">
        <v>0</v>
      </c>
      <c r="M42" s="24">
        <v>26</v>
      </c>
      <c r="N42" s="24">
        <v>0</v>
      </c>
      <c r="O42" s="24">
        <v>0</v>
      </c>
      <c r="P42" s="24">
        <v>0</v>
      </c>
      <c r="Q42" s="24">
        <v>7</v>
      </c>
      <c r="R42" s="60" t="s">
        <v>35</v>
      </c>
      <c r="S42" s="60" t="s">
        <v>75</v>
      </c>
      <c r="T42" s="27" t="s">
        <v>37</v>
      </c>
      <c r="U42" s="108"/>
      <c r="V42" s="65"/>
    </row>
    <row r="43" spans="1:22" s="28" customFormat="1" ht="36" x14ac:dyDescent="0.25">
      <c r="A43" s="62" t="s">
        <v>359</v>
      </c>
      <c r="B43" s="60">
        <v>2</v>
      </c>
      <c r="C43" s="65" t="s">
        <v>252</v>
      </c>
      <c r="D43" s="65" t="s">
        <v>79</v>
      </c>
      <c r="E43" s="65" t="s">
        <v>253</v>
      </c>
      <c r="F43" s="65" t="s">
        <v>80</v>
      </c>
      <c r="G43" s="65" t="s">
        <v>81</v>
      </c>
      <c r="H43" s="24">
        <v>3</v>
      </c>
      <c r="I43" s="24">
        <v>0</v>
      </c>
      <c r="J43" s="24">
        <v>2</v>
      </c>
      <c r="K43" s="24">
        <v>39</v>
      </c>
      <c r="L43" s="24">
        <v>0</v>
      </c>
      <c r="M43" s="24">
        <v>26</v>
      </c>
      <c r="N43" s="24">
        <v>0</v>
      </c>
      <c r="O43" s="24">
        <v>0</v>
      </c>
      <c r="P43" s="24">
        <v>0</v>
      </c>
      <c r="Q43" s="24">
        <v>5</v>
      </c>
      <c r="R43" s="60" t="s">
        <v>35</v>
      </c>
      <c r="S43" s="60" t="s">
        <v>75</v>
      </c>
      <c r="T43" s="27" t="s">
        <v>37</v>
      </c>
      <c r="U43" s="108"/>
      <c r="V43" s="65" t="s">
        <v>227</v>
      </c>
    </row>
    <row r="44" spans="1:22" s="28" customFormat="1" ht="24" x14ac:dyDescent="0.25">
      <c r="A44" s="62" t="s">
        <v>359</v>
      </c>
      <c r="B44" s="60">
        <v>2</v>
      </c>
      <c r="C44" s="65" t="s">
        <v>256</v>
      </c>
      <c r="D44" s="65" t="s">
        <v>76</v>
      </c>
      <c r="E44" s="65" t="s">
        <v>257</v>
      </c>
      <c r="F44" s="65" t="s">
        <v>77</v>
      </c>
      <c r="G44" s="65" t="s">
        <v>78</v>
      </c>
      <c r="H44" s="24">
        <v>3</v>
      </c>
      <c r="I44" s="24">
        <v>1</v>
      </c>
      <c r="J44" s="24">
        <v>0</v>
      </c>
      <c r="K44" s="24">
        <v>39</v>
      </c>
      <c r="L44" s="24">
        <v>13</v>
      </c>
      <c r="M44" s="24">
        <v>0</v>
      </c>
      <c r="N44" s="24">
        <v>0</v>
      </c>
      <c r="O44" s="24">
        <v>0</v>
      </c>
      <c r="P44" s="24">
        <v>0</v>
      </c>
      <c r="Q44" s="24">
        <v>4</v>
      </c>
      <c r="R44" s="60" t="s">
        <v>35</v>
      </c>
      <c r="S44" s="60" t="s">
        <v>75</v>
      </c>
      <c r="T44" s="27" t="s">
        <v>37</v>
      </c>
      <c r="U44" s="108"/>
      <c r="V44" s="65"/>
    </row>
    <row r="45" spans="1:22" s="28" customFormat="1" ht="12" customHeight="1" x14ac:dyDescent="0.25">
      <c r="A45" s="144" t="s">
        <v>82</v>
      </c>
      <c r="B45" s="145"/>
      <c r="C45" s="145"/>
      <c r="D45" s="145"/>
      <c r="E45" s="145"/>
      <c r="F45" s="145"/>
      <c r="G45" s="146"/>
      <c r="H45" s="63">
        <f t="shared" ref="H45:Q45" si="8">SUM(H42:H44)</f>
        <v>10</v>
      </c>
      <c r="I45" s="63">
        <f t="shared" si="8"/>
        <v>1</v>
      </c>
      <c r="J45" s="63">
        <f t="shared" si="8"/>
        <v>4</v>
      </c>
      <c r="K45" s="63">
        <f t="shared" si="8"/>
        <v>130</v>
      </c>
      <c r="L45" s="63">
        <f t="shared" si="8"/>
        <v>13</v>
      </c>
      <c r="M45" s="63">
        <f t="shared" si="8"/>
        <v>52</v>
      </c>
      <c r="N45" s="63">
        <f t="shared" si="8"/>
        <v>0</v>
      </c>
      <c r="O45" s="63">
        <f t="shared" si="8"/>
        <v>0</v>
      </c>
      <c r="P45" s="63">
        <f t="shared" si="8"/>
        <v>0</v>
      </c>
      <c r="Q45" s="63">
        <f t="shared" si="8"/>
        <v>16</v>
      </c>
      <c r="R45" s="64"/>
      <c r="S45" s="64"/>
      <c r="T45" s="104"/>
      <c r="U45" s="104"/>
      <c r="V45" s="104"/>
    </row>
    <row r="46" spans="1:22" s="28" customFormat="1" ht="24" x14ac:dyDescent="0.25">
      <c r="A46" s="62" t="s">
        <v>359</v>
      </c>
      <c r="B46" s="60">
        <v>3</v>
      </c>
      <c r="C46" s="65" t="s">
        <v>282</v>
      </c>
      <c r="D46" s="65" t="s">
        <v>86</v>
      </c>
      <c r="E46" s="65" t="s">
        <v>283</v>
      </c>
      <c r="F46" s="65" t="s">
        <v>87</v>
      </c>
      <c r="G46" s="65" t="s">
        <v>284</v>
      </c>
      <c r="H46" s="24">
        <v>1</v>
      </c>
      <c r="I46" s="24">
        <v>1</v>
      </c>
      <c r="J46" s="24">
        <v>1</v>
      </c>
      <c r="K46" s="24">
        <v>13</v>
      </c>
      <c r="L46" s="24">
        <v>13</v>
      </c>
      <c r="M46" s="24">
        <v>13</v>
      </c>
      <c r="N46" s="24">
        <v>0</v>
      </c>
      <c r="O46" s="24">
        <v>0</v>
      </c>
      <c r="P46" s="24">
        <v>0</v>
      </c>
      <c r="Q46" s="24">
        <v>5</v>
      </c>
      <c r="R46" s="60" t="s">
        <v>35</v>
      </c>
      <c r="S46" s="60" t="s">
        <v>75</v>
      </c>
      <c r="T46" s="24" t="s">
        <v>37</v>
      </c>
      <c r="U46" s="62"/>
      <c r="V46" s="107" t="s">
        <v>227</v>
      </c>
    </row>
    <row r="47" spans="1:22" s="28" customFormat="1" ht="36" x14ac:dyDescent="0.25">
      <c r="A47" s="62" t="s">
        <v>359</v>
      </c>
      <c r="B47" s="60">
        <v>3</v>
      </c>
      <c r="C47" s="65" t="s">
        <v>290</v>
      </c>
      <c r="D47" s="65" t="s">
        <v>83</v>
      </c>
      <c r="E47" s="65" t="s">
        <v>291</v>
      </c>
      <c r="F47" s="65" t="s">
        <v>292</v>
      </c>
      <c r="G47" s="65" t="s">
        <v>84</v>
      </c>
      <c r="H47" s="24">
        <v>1</v>
      </c>
      <c r="I47" s="24">
        <v>2</v>
      </c>
      <c r="J47" s="24">
        <v>0</v>
      </c>
      <c r="K47" s="24">
        <v>13</v>
      </c>
      <c r="L47" s="24">
        <v>26</v>
      </c>
      <c r="M47" s="24">
        <v>0</v>
      </c>
      <c r="N47" s="24">
        <v>0</v>
      </c>
      <c r="O47" s="24">
        <v>0</v>
      </c>
      <c r="P47" s="24">
        <v>0</v>
      </c>
      <c r="Q47" s="24">
        <v>4</v>
      </c>
      <c r="R47" s="60" t="s">
        <v>35</v>
      </c>
      <c r="S47" s="60" t="s">
        <v>75</v>
      </c>
      <c r="T47" s="24" t="s">
        <v>37</v>
      </c>
      <c r="U47" s="62" t="s">
        <v>85</v>
      </c>
      <c r="V47" s="107"/>
    </row>
    <row r="48" spans="1:22" s="28" customFormat="1" ht="12" customHeight="1" x14ac:dyDescent="0.25">
      <c r="A48" s="144" t="s">
        <v>88</v>
      </c>
      <c r="B48" s="145"/>
      <c r="C48" s="145"/>
      <c r="D48" s="145"/>
      <c r="E48" s="145"/>
      <c r="F48" s="145"/>
      <c r="G48" s="146"/>
      <c r="H48" s="63">
        <f t="shared" ref="H48:Q48" si="9">SUM(H46:H47)</f>
        <v>2</v>
      </c>
      <c r="I48" s="63">
        <f t="shared" si="9"/>
        <v>3</v>
      </c>
      <c r="J48" s="63">
        <f t="shared" si="9"/>
        <v>1</v>
      </c>
      <c r="K48" s="63">
        <f t="shared" si="9"/>
        <v>26</v>
      </c>
      <c r="L48" s="63">
        <f t="shared" si="9"/>
        <v>39</v>
      </c>
      <c r="M48" s="63">
        <f t="shared" si="9"/>
        <v>13</v>
      </c>
      <c r="N48" s="63">
        <f t="shared" si="9"/>
        <v>0</v>
      </c>
      <c r="O48" s="63">
        <f t="shared" si="9"/>
        <v>0</v>
      </c>
      <c r="P48" s="63">
        <f t="shared" si="9"/>
        <v>0</v>
      </c>
      <c r="Q48" s="63">
        <f t="shared" si="9"/>
        <v>9</v>
      </c>
      <c r="R48" s="64"/>
      <c r="S48" s="32"/>
      <c r="T48" s="104"/>
      <c r="U48" s="104"/>
      <c r="V48" s="104"/>
    </row>
    <row r="49" spans="1:22" s="28" customFormat="1" ht="24" x14ac:dyDescent="0.25">
      <c r="A49" s="62" t="s">
        <v>359</v>
      </c>
      <c r="B49" s="60">
        <v>4</v>
      </c>
      <c r="C49" s="65" t="s">
        <v>299</v>
      </c>
      <c r="D49" s="65" t="s">
        <v>89</v>
      </c>
      <c r="E49" s="65" t="s">
        <v>300</v>
      </c>
      <c r="F49" s="65" t="s">
        <v>292</v>
      </c>
      <c r="G49" s="65" t="s">
        <v>84</v>
      </c>
      <c r="H49" s="60">
        <v>2</v>
      </c>
      <c r="I49" s="60">
        <v>0</v>
      </c>
      <c r="J49" s="60">
        <v>0</v>
      </c>
      <c r="K49" s="60">
        <v>26</v>
      </c>
      <c r="L49" s="60">
        <v>0</v>
      </c>
      <c r="M49" s="60">
        <v>0</v>
      </c>
      <c r="N49" s="27">
        <v>0</v>
      </c>
      <c r="O49" s="27">
        <v>0</v>
      </c>
      <c r="P49" s="27">
        <v>0</v>
      </c>
      <c r="Q49" s="60">
        <v>4</v>
      </c>
      <c r="R49" s="60" t="s">
        <v>35</v>
      </c>
      <c r="S49" s="60" t="s">
        <v>75</v>
      </c>
      <c r="T49" s="27" t="s">
        <v>37</v>
      </c>
      <c r="U49" s="108" t="s">
        <v>90</v>
      </c>
      <c r="V49" s="107" t="s">
        <v>43</v>
      </c>
    </row>
    <row r="50" spans="1:22" s="28" customFormat="1" ht="24" x14ac:dyDescent="0.25">
      <c r="A50" s="62" t="s">
        <v>359</v>
      </c>
      <c r="B50" s="60">
        <v>4</v>
      </c>
      <c r="C50" s="65" t="s">
        <v>297</v>
      </c>
      <c r="D50" s="65" t="s">
        <v>91</v>
      </c>
      <c r="E50" s="65" t="s">
        <v>298</v>
      </c>
      <c r="F50" s="65" t="s">
        <v>39</v>
      </c>
      <c r="G50" s="65" t="s">
        <v>40</v>
      </c>
      <c r="H50" s="60">
        <v>2</v>
      </c>
      <c r="I50" s="60">
        <v>1</v>
      </c>
      <c r="J50" s="60">
        <v>0</v>
      </c>
      <c r="K50" s="60">
        <v>26</v>
      </c>
      <c r="L50" s="60">
        <v>13</v>
      </c>
      <c r="M50" s="60">
        <v>0</v>
      </c>
      <c r="N50" s="27">
        <v>0</v>
      </c>
      <c r="O50" s="27">
        <v>0</v>
      </c>
      <c r="P50" s="27">
        <v>0</v>
      </c>
      <c r="Q50" s="60">
        <v>4</v>
      </c>
      <c r="R50" s="60" t="s">
        <v>35</v>
      </c>
      <c r="S50" s="60" t="s">
        <v>75</v>
      </c>
      <c r="T50" s="27" t="s">
        <v>37</v>
      </c>
      <c r="U50" s="108"/>
      <c r="V50" s="107"/>
    </row>
    <row r="51" spans="1:22" s="28" customFormat="1" ht="12" customHeight="1" x14ac:dyDescent="0.25">
      <c r="A51" s="144" t="s">
        <v>92</v>
      </c>
      <c r="B51" s="145"/>
      <c r="C51" s="145"/>
      <c r="D51" s="145"/>
      <c r="E51" s="145"/>
      <c r="F51" s="145"/>
      <c r="G51" s="146"/>
      <c r="H51" s="63">
        <f t="shared" ref="H51:M51" si="10">SUM(H49:H50)</f>
        <v>4</v>
      </c>
      <c r="I51" s="63">
        <f t="shared" si="10"/>
        <v>1</v>
      </c>
      <c r="J51" s="63">
        <f t="shared" si="10"/>
        <v>0</v>
      </c>
      <c r="K51" s="63">
        <f t="shared" si="10"/>
        <v>52</v>
      </c>
      <c r="L51" s="63">
        <f t="shared" si="10"/>
        <v>13</v>
      </c>
      <c r="M51" s="63">
        <f t="shared" si="10"/>
        <v>0</v>
      </c>
      <c r="N51" s="32">
        <v>0</v>
      </c>
      <c r="O51" s="32">
        <v>0</v>
      </c>
      <c r="P51" s="32">
        <v>0</v>
      </c>
      <c r="Q51" s="63">
        <f>SUM(Q49:Q50)</f>
        <v>8</v>
      </c>
      <c r="R51" s="64"/>
      <c r="S51" s="64"/>
      <c r="T51" s="104"/>
      <c r="U51" s="104"/>
      <c r="V51" s="104"/>
    </row>
    <row r="52" spans="1:22" s="28" customFormat="1" ht="12" customHeight="1" x14ac:dyDescent="0.25">
      <c r="A52" s="144" t="s">
        <v>93</v>
      </c>
      <c r="B52" s="145"/>
      <c r="C52" s="145"/>
      <c r="D52" s="145"/>
      <c r="E52" s="145"/>
      <c r="F52" s="145"/>
      <c r="G52" s="146"/>
      <c r="H52" s="63">
        <f t="shared" ref="H52:Q52" si="11">H45+H48+H51</f>
        <v>16</v>
      </c>
      <c r="I52" s="63">
        <f t="shared" si="11"/>
        <v>5</v>
      </c>
      <c r="J52" s="63">
        <f t="shared" si="11"/>
        <v>5</v>
      </c>
      <c r="K52" s="63">
        <f t="shared" si="11"/>
        <v>208</v>
      </c>
      <c r="L52" s="63">
        <f t="shared" si="11"/>
        <v>65</v>
      </c>
      <c r="M52" s="63">
        <f t="shared" si="11"/>
        <v>65</v>
      </c>
      <c r="N52" s="63">
        <f t="shared" si="11"/>
        <v>0</v>
      </c>
      <c r="O52" s="63">
        <f t="shared" si="11"/>
        <v>0</v>
      </c>
      <c r="P52" s="63">
        <f t="shared" si="11"/>
        <v>0</v>
      </c>
      <c r="Q52" s="63">
        <f t="shared" si="11"/>
        <v>33</v>
      </c>
      <c r="R52" s="64"/>
      <c r="S52" s="64"/>
      <c r="T52" s="64"/>
      <c r="U52" s="64"/>
      <c r="V52" s="64"/>
    </row>
    <row r="53" spans="1:22" s="34" customFormat="1" ht="12" customHeight="1" x14ac:dyDescent="0.25">
      <c r="A53" s="150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2"/>
    </row>
    <row r="54" spans="1:22" s="34" customFormat="1" x14ac:dyDescent="0.25">
      <c r="A54" s="149" t="s">
        <v>94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</row>
    <row r="55" spans="1:22" s="34" customFormat="1" x14ac:dyDescent="0.25">
      <c r="A55" s="156" t="s">
        <v>204</v>
      </c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</row>
    <row r="56" spans="1:22" s="28" customFormat="1" ht="24" x14ac:dyDescent="0.25">
      <c r="A56" s="62" t="s">
        <v>364</v>
      </c>
      <c r="B56" s="60">
        <v>2</v>
      </c>
      <c r="C56" s="65" t="s">
        <v>258</v>
      </c>
      <c r="D56" s="65" t="s">
        <v>96</v>
      </c>
      <c r="E56" s="65" t="s">
        <v>259</v>
      </c>
      <c r="F56" s="65" t="s">
        <v>54</v>
      </c>
      <c r="G56" s="65" t="s">
        <v>97</v>
      </c>
      <c r="H56" s="24">
        <v>3</v>
      </c>
      <c r="I56" s="24">
        <v>2</v>
      </c>
      <c r="J56" s="24">
        <v>0</v>
      </c>
      <c r="K56" s="24">
        <v>39</v>
      </c>
      <c r="L56" s="24">
        <v>26</v>
      </c>
      <c r="M56" s="24">
        <v>0</v>
      </c>
      <c r="N56" s="24">
        <v>0</v>
      </c>
      <c r="O56" s="24">
        <v>0</v>
      </c>
      <c r="P56" s="24">
        <v>0</v>
      </c>
      <c r="Q56" s="24">
        <v>5</v>
      </c>
      <c r="R56" s="60" t="s">
        <v>35</v>
      </c>
      <c r="S56" s="60" t="s">
        <v>75</v>
      </c>
      <c r="T56" s="27" t="s">
        <v>37</v>
      </c>
      <c r="U56" s="108"/>
      <c r="V56" s="65"/>
    </row>
    <row r="57" spans="1:22" s="28" customFormat="1" ht="24" x14ac:dyDescent="0.25">
      <c r="A57" s="62" t="s">
        <v>364</v>
      </c>
      <c r="B57" s="60">
        <v>2</v>
      </c>
      <c r="C57" s="65" t="s">
        <v>262</v>
      </c>
      <c r="D57" s="65" t="s">
        <v>98</v>
      </c>
      <c r="E57" s="65" t="s">
        <v>263</v>
      </c>
      <c r="F57" s="65" t="s">
        <v>99</v>
      </c>
      <c r="G57" s="65" t="s">
        <v>100</v>
      </c>
      <c r="H57" s="24">
        <v>3</v>
      </c>
      <c r="I57" s="24">
        <v>2</v>
      </c>
      <c r="J57" s="24">
        <v>0</v>
      </c>
      <c r="K57" s="24">
        <v>39</v>
      </c>
      <c r="L57" s="24">
        <v>26</v>
      </c>
      <c r="M57" s="24">
        <v>0</v>
      </c>
      <c r="N57" s="24">
        <v>0</v>
      </c>
      <c r="O57" s="24">
        <v>0</v>
      </c>
      <c r="P57" s="24">
        <v>0</v>
      </c>
      <c r="Q57" s="24">
        <v>6</v>
      </c>
      <c r="R57" s="60" t="s">
        <v>35</v>
      </c>
      <c r="S57" s="60" t="s">
        <v>75</v>
      </c>
      <c r="T57" s="27" t="s">
        <v>37</v>
      </c>
      <c r="U57" s="108"/>
      <c r="V57" s="65" t="s">
        <v>227</v>
      </c>
    </row>
    <row r="58" spans="1:22" s="28" customFormat="1" ht="36" x14ac:dyDescent="0.25">
      <c r="A58" s="62" t="s">
        <v>364</v>
      </c>
      <c r="B58" s="60">
        <v>2</v>
      </c>
      <c r="C58" s="65" t="s">
        <v>264</v>
      </c>
      <c r="D58" s="65" t="s">
        <v>95</v>
      </c>
      <c r="E58" s="65" t="s">
        <v>265</v>
      </c>
      <c r="F58" s="65" t="s">
        <v>54</v>
      </c>
      <c r="G58" s="65" t="s">
        <v>55</v>
      </c>
      <c r="H58" s="24">
        <v>3</v>
      </c>
      <c r="I58" s="24">
        <v>2</v>
      </c>
      <c r="J58" s="24">
        <v>0</v>
      </c>
      <c r="K58" s="24">
        <v>39</v>
      </c>
      <c r="L58" s="24">
        <v>26</v>
      </c>
      <c r="M58" s="24">
        <v>0</v>
      </c>
      <c r="N58" s="24">
        <v>0</v>
      </c>
      <c r="O58" s="24">
        <v>0</v>
      </c>
      <c r="P58" s="24">
        <v>0</v>
      </c>
      <c r="Q58" s="24">
        <v>6</v>
      </c>
      <c r="R58" s="60" t="s">
        <v>35</v>
      </c>
      <c r="S58" s="60" t="s">
        <v>75</v>
      </c>
      <c r="T58" s="27" t="s">
        <v>37</v>
      </c>
      <c r="U58" s="108"/>
      <c r="V58" s="65" t="s">
        <v>227</v>
      </c>
    </row>
    <row r="59" spans="1:22" s="34" customFormat="1" ht="12" customHeight="1" x14ac:dyDescent="0.25">
      <c r="A59" s="144" t="s">
        <v>82</v>
      </c>
      <c r="B59" s="145"/>
      <c r="C59" s="145"/>
      <c r="D59" s="145"/>
      <c r="E59" s="145"/>
      <c r="F59" s="145"/>
      <c r="G59" s="146"/>
      <c r="H59" s="63">
        <f t="shared" ref="H59:Q59" si="12">SUM(H56:H58)</f>
        <v>9</v>
      </c>
      <c r="I59" s="63">
        <f t="shared" si="12"/>
        <v>6</v>
      </c>
      <c r="J59" s="63">
        <f t="shared" si="12"/>
        <v>0</v>
      </c>
      <c r="K59" s="63">
        <f t="shared" si="12"/>
        <v>117</v>
      </c>
      <c r="L59" s="63">
        <f t="shared" si="12"/>
        <v>78</v>
      </c>
      <c r="M59" s="63">
        <f t="shared" si="12"/>
        <v>0</v>
      </c>
      <c r="N59" s="63">
        <f t="shared" si="12"/>
        <v>0</v>
      </c>
      <c r="O59" s="63">
        <f t="shared" si="12"/>
        <v>0</v>
      </c>
      <c r="P59" s="63">
        <f t="shared" si="12"/>
        <v>0</v>
      </c>
      <c r="Q59" s="63">
        <f t="shared" si="12"/>
        <v>17</v>
      </c>
      <c r="R59" s="64"/>
      <c r="S59" s="64"/>
      <c r="T59" s="114"/>
      <c r="U59" s="114"/>
      <c r="V59" s="114"/>
    </row>
    <row r="60" spans="1:22" s="28" customFormat="1" ht="24" x14ac:dyDescent="0.25">
      <c r="A60" s="62" t="s">
        <v>364</v>
      </c>
      <c r="B60" s="60">
        <v>3</v>
      </c>
      <c r="C60" s="65" t="s">
        <v>277</v>
      </c>
      <c r="D60" s="65" t="s">
        <v>104</v>
      </c>
      <c r="E60" s="65" t="s">
        <v>278</v>
      </c>
      <c r="F60" s="65" t="s">
        <v>279</v>
      </c>
      <c r="G60" s="65" t="s">
        <v>103</v>
      </c>
      <c r="H60" s="24">
        <v>2</v>
      </c>
      <c r="I60" s="24">
        <v>1</v>
      </c>
      <c r="J60" s="24">
        <v>0</v>
      </c>
      <c r="K60" s="24">
        <v>26</v>
      </c>
      <c r="L60" s="24">
        <v>13</v>
      </c>
      <c r="M60" s="24">
        <v>0</v>
      </c>
      <c r="N60" s="24">
        <v>0</v>
      </c>
      <c r="O60" s="24">
        <v>0</v>
      </c>
      <c r="P60" s="24">
        <v>0</v>
      </c>
      <c r="Q60" s="24">
        <v>4</v>
      </c>
      <c r="R60" s="60" t="s">
        <v>35</v>
      </c>
      <c r="S60" s="60" t="s">
        <v>75</v>
      </c>
      <c r="T60" s="24" t="s">
        <v>37</v>
      </c>
      <c r="U60" s="62"/>
      <c r="V60" s="107"/>
    </row>
    <row r="61" spans="1:22" s="28" customFormat="1" ht="36" x14ac:dyDescent="0.25">
      <c r="A61" s="62" t="s">
        <v>364</v>
      </c>
      <c r="B61" s="60">
        <v>3</v>
      </c>
      <c r="C61" s="65" t="s">
        <v>288</v>
      </c>
      <c r="D61" s="65" t="s">
        <v>101</v>
      </c>
      <c r="E61" s="65" t="s">
        <v>289</v>
      </c>
      <c r="F61" s="65" t="s">
        <v>102</v>
      </c>
      <c r="G61" s="65" t="s">
        <v>173</v>
      </c>
      <c r="H61" s="24">
        <v>2</v>
      </c>
      <c r="I61" s="24">
        <v>1</v>
      </c>
      <c r="J61" s="24">
        <v>0</v>
      </c>
      <c r="K61" s="24">
        <v>26</v>
      </c>
      <c r="L61" s="24">
        <v>13</v>
      </c>
      <c r="M61" s="24">
        <v>0</v>
      </c>
      <c r="N61" s="24">
        <v>0</v>
      </c>
      <c r="O61" s="24">
        <v>0</v>
      </c>
      <c r="P61" s="24">
        <v>0</v>
      </c>
      <c r="Q61" s="24">
        <v>4</v>
      </c>
      <c r="R61" s="60" t="s">
        <v>35</v>
      </c>
      <c r="S61" s="60" t="s">
        <v>75</v>
      </c>
      <c r="T61" s="24" t="s">
        <v>37</v>
      </c>
      <c r="U61" s="62"/>
      <c r="V61" s="107"/>
    </row>
    <row r="62" spans="1:22" s="34" customFormat="1" ht="12" customHeight="1" x14ac:dyDescent="0.25">
      <c r="A62" s="144" t="s">
        <v>88</v>
      </c>
      <c r="B62" s="145"/>
      <c r="C62" s="145"/>
      <c r="D62" s="145"/>
      <c r="E62" s="145"/>
      <c r="F62" s="145"/>
      <c r="G62" s="146"/>
      <c r="H62" s="63">
        <f t="shared" ref="H62:Q62" si="13">SUM(H60:H61)</f>
        <v>4</v>
      </c>
      <c r="I62" s="63">
        <f t="shared" si="13"/>
        <v>2</v>
      </c>
      <c r="J62" s="63">
        <f t="shared" si="13"/>
        <v>0</v>
      </c>
      <c r="K62" s="63">
        <f t="shared" si="13"/>
        <v>52</v>
      </c>
      <c r="L62" s="63">
        <f t="shared" si="13"/>
        <v>26</v>
      </c>
      <c r="M62" s="63">
        <f t="shared" si="13"/>
        <v>0</v>
      </c>
      <c r="N62" s="63">
        <f t="shared" si="13"/>
        <v>0</v>
      </c>
      <c r="O62" s="63">
        <f t="shared" si="13"/>
        <v>0</v>
      </c>
      <c r="P62" s="63">
        <f t="shared" si="13"/>
        <v>0</v>
      </c>
      <c r="Q62" s="63">
        <f t="shared" si="13"/>
        <v>8</v>
      </c>
      <c r="R62" s="64"/>
      <c r="S62" s="64"/>
      <c r="T62" s="114"/>
      <c r="U62" s="114"/>
      <c r="V62" s="114"/>
    </row>
    <row r="63" spans="1:22" s="28" customFormat="1" ht="24" x14ac:dyDescent="0.25">
      <c r="A63" s="62" t="s">
        <v>364</v>
      </c>
      <c r="B63" s="60">
        <v>4</v>
      </c>
      <c r="C63" s="65" t="s">
        <v>307</v>
      </c>
      <c r="D63" s="65" t="s">
        <v>105</v>
      </c>
      <c r="E63" s="65" t="s">
        <v>308</v>
      </c>
      <c r="F63" s="65" t="s">
        <v>54</v>
      </c>
      <c r="G63" s="65" t="s">
        <v>97</v>
      </c>
      <c r="H63" s="60">
        <v>3</v>
      </c>
      <c r="I63" s="60">
        <v>1</v>
      </c>
      <c r="J63" s="60">
        <v>1</v>
      </c>
      <c r="K63" s="60">
        <v>39</v>
      </c>
      <c r="L63" s="60">
        <v>13</v>
      </c>
      <c r="M63" s="60">
        <v>13</v>
      </c>
      <c r="N63" s="27">
        <v>0</v>
      </c>
      <c r="O63" s="27">
        <v>0</v>
      </c>
      <c r="P63" s="27">
        <v>0</v>
      </c>
      <c r="Q63" s="60">
        <v>8</v>
      </c>
      <c r="R63" s="60" t="s">
        <v>35</v>
      </c>
      <c r="S63" s="60" t="s">
        <v>75</v>
      </c>
      <c r="T63" s="27" t="s">
        <v>37</v>
      </c>
      <c r="U63" s="108" t="s">
        <v>61</v>
      </c>
      <c r="V63" s="107" t="s">
        <v>227</v>
      </c>
    </row>
    <row r="64" spans="1:22" s="116" customFormat="1" ht="12" customHeight="1" x14ac:dyDescent="0.25">
      <c r="A64" s="144" t="s">
        <v>92</v>
      </c>
      <c r="B64" s="145"/>
      <c r="C64" s="145"/>
      <c r="D64" s="145"/>
      <c r="E64" s="145"/>
      <c r="F64" s="145"/>
      <c r="G64" s="146"/>
      <c r="H64" s="63">
        <f t="shared" ref="H64:Q64" si="14">SUM(H63)</f>
        <v>3</v>
      </c>
      <c r="I64" s="63">
        <f t="shared" si="14"/>
        <v>1</v>
      </c>
      <c r="J64" s="63">
        <f t="shared" si="14"/>
        <v>1</v>
      </c>
      <c r="K64" s="63">
        <f t="shared" si="14"/>
        <v>39</v>
      </c>
      <c r="L64" s="63">
        <f t="shared" si="14"/>
        <v>13</v>
      </c>
      <c r="M64" s="63">
        <f t="shared" si="14"/>
        <v>13</v>
      </c>
      <c r="N64" s="63">
        <f t="shared" si="14"/>
        <v>0</v>
      </c>
      <c r="O64" s="63">
        <f t="shared" si="14"/>
        <v>0</v>
      </c>
      <c r="P64" s="63">
        <f t="shared" si="14"/>
        <v>0</v>
      </c>
      <c r="Q64" s="63">
        <f t="shared" si="14"/>
        <v>8</v>
      </c>
      <c r="R64" s="114"/>
      <c r="S64" s="114"/>
      <c r="T64" s="114"/>
      <c r="U64" s="114"/>
      <c r="V64" s="114"/>
    </row>
    <row r="65" spans="1:26" s="34" customFormat="1" ht="12" customHeight="1" x14ac:dyDescent="0.25">
      <c r="A65" s="144" t="s">
        <v>93</v>
      </c>
      <c r="B65" s="145"/>
      <c r="C65" s="145"/>
      <c r="D65" s="145"/>
      <c r="E65" s="145"/>
      <c r="F65" s="145"/>
      <c r="G65" s="146"/>
      <c r="H65" s="63">
        <f t="shared" ref="H65:Q65" si="15">H59+H62+H64</f>
        <v>16</v>
      </c>
      <c r="I65" s="63">
        <f t="shared" si="15"/>
        <v>9</v>
      </c>
      <c r="J65" s="63">
        <f t="shared" si="15"/>
        <v>1</v>
      </c>
      <c r="K65" s="63">
        <f t="shared" si="15"/>
        <v>208</v>
      </c>
      <c r="L65" s="63">
        <f t="shared" si="15"/>
        <v>117</v>
      </c>
      <c r="M65" s="63">
        <f t="shared" si="15"/>
        <v>13</v>
      </c>
      <c r="N65" s="63">
        <f t="shared" si="15"/>
        <v>0</v>
      </c>
      <c r="O65" s="63">
        <f t="shared" si="15"/>
        <v>0</v>
      </c>
      <c r="P65" s="63">
        <f t="shared" si="15"/>
        <v>0</v>
      </c>
      <c r="Q65" s="63">
        <f t="shared" si="15"/>
        <v>33</v>
      </c>
      <c r="R65" s="63"/>
      <c r="S65" s="63"/>
      <c r="T65" s="63"/>
      <c r="U65" s="63"/>
      <c r="V65" s="63"/>
    </row>
    <row r="66" spans="1:26" s="34" customFormat="1" ht="12" customHeight="1" x14ac:dyDescent="0.25">
      <c r="A66" s="150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2"/>
    </row>
    <row r="67" spans="1:26" s="34" customFormat="1" x14ac:dyDescent="0.25">
      <c r="A67" s="149" t="s">
        <v>106</v>
      </c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6" s="34" customFormat="1" x14ac:dyDescent="0.25">
      <c r="A68" s="156" t="s">
        <v>107</v>
      </c>
      <c r="B68" s="156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</row>
    <row r="69" spans="1:26" s="28" customFormat="1" ht="24" x14ac:dyDescent="0.25">
      <c r="A69" s="62" t="s">
        <v>365</v>
      </c>
      <c r="B69" s="60">
        <v>2</v>
      </c>
      <c r="C69" s="65" t="s">
        <v>245</v>
      </c>
      <c r="D69" s="65" t="s">
        <v>108</v>
      </c>
      <c r="E69" s="65" t="s">
        <v>246</v>
      </c>
      <c r="F69" s="65" t="s">
        <v>247</v>
      </c>
      <c r="G69" s="65" t="s">
        <v>109</v>
      </c>
      <c r="H69" s="24">
        <v>2</v>
      </c>
      <c r="I69" s="24">
        <v>1</v>
      </c>
      <c r="J69" s="24">
        <v>0</v>
      </c>
      <c r="K69" s="24">
        <v>26</v>
      </c>
      <c r="L69" s="24">
        <v>13</v>
      </c>
      <c r="M69" s="24">
        <v>0</v>
      </c>
      <c r="N69" s="24">
        <v>0</v>
      </c>
      <c r="O69" s="24">
        <v>0</v>
      </c>
      <c r="P69" s="24">
        <v>0</v>
      </c>
      <c r="Q69" s="24">
        <v>4</v>
      </c>
      <c r="R69" s="60" t="s">
        <v>35</v>
      </c>
      <c r="S69" s="60" t="s">
        <v>75</v>
      </c>
      <c r="T69" s="27" t="s">
        <v>37</v>
      </c>
      <c r="U69" s="108"/>
      <c r="V69" s="65"/>
    </row>
    <row r="70" spans="1:26" s="28" customFormat="1" ht="24" x14ac:dyDescent="0.25">
      <c r="A70" s="62" t="s">
        <v>365</v>
      </c>
      <c r="B70" s="60">
        <v>2</v>
      </c>
      <c r="C70" s="65" t="s">
        <v>250</v>
      </c>
      <c r="D70" s="65" t="s">
        <v>180</v>
      </c>
      <c r="E70" s="65" t="s">
        <v>251</v>
      </c>
      <c r="F70" s="65" t="s">
        <v>247</v>
      </c>
      <c r="G70" s="65" t="s">
        <v>109</v>
      </c>
      <c r="H70" s="24">
        <v>3</v>
      </c>
      <c r="I70" s="24">
        <v>3</v>
      </c>
      <c r="J70" s="24">
        <v>0</v>
      </c>
      <c r="K70" s="24">
        <v>39</v>
      </c>
      <c r="L70" s="24">
        <v>39</v>
      </c>
      <c r="M70" s="24">
        <v>0</v>
      </c>
      <c r="N70" s="24">
        <v>0</v>
      </c>
      <c r="O70" s="24">
        <v>0</v>
      </c>
      <c r="P70" s="24">
        <v>0</v>
      </c>
      <c r="Q70" s="24">
        <v>7</v>
      </c>
      <c r="R70" s="60" t="s">
        <v>35</v>
      </c>
      <c r="S70" s="60" t="s">
        <v>75</v>
      </c>
      <c r="T70" s="27" t="s">
        <v>37</v>
      </c>
      <c r="U70" s="108"/>
      <c r="V70" s="65"/>
    </row>
    <row r="71" spans="1:26" s="28" customFormat="1" ht="24" x14ac:dyDescent="0.25">
      <c r="A71" s="62" t="s">
        <v>365</v>
      </c>
      <c r="B71" s="60">
        <v>2</v>
      </c>
      <c r="C71" s="65" t="s">
        <v>271</v>
      </c>
      <c r="D71" s="65" t="s">
        <v>110</v>
      </c>
      <c r="E71" s="65" t="s">
        <v>272</v>
      </c>
      <c r="F71" s="65" t="s">
        <v>111</v>
      </c>
      <c r="G71" s="65" t="s">
        <v>112</v>
      </c>
      <c r="H71" s="24">
        <v>3</v>
      </c>
      <c r="I71" s="24">
        <v>3</v>
      </c>
      <c r="J71" s="24">
        <v>0</v>
      </c>
      <c r="K71" s="24">
        <v>39</v>
      </c>
      <c r="L71" s="24">
        <v>39</v>
      </c>
      <c r="M71" s="24">
        <v>0</v>
      </c>
      <c r="N71" s="24">
        <v>0</v>
      </c>
      <c r="O71" s="24">
        <v>0</v>
      </c>
      <c r="P71" s="24">
        <v>0</v>
      </c>
      <c r="Q71" s="24">
        <v>6</v>
      </c>
      <c r="R71" s="60" t="s">
        <v>35</v>
      </c>
      <c r="S71" s="60" t="s">
        <v>75</v>
      </c>
      <c r="T71" s="27" t="s">
        <v>37</v>
      </c>
      <c r="U71" s="108"/>
      <c r="V71" s="65" t="s">
        <v>227</v>
      </c>
    </row>
    <row r="72" spans="1:26" s="34" customFormat="1" ht="12" customHeight="1" x14ac:dyDescent="0.25">
      <c r="A72" s="144" t="s">
        <v>82</v>
      </c>
      <c r="B72" s="145"/>
      <c r="C72" s="145"/>
      <c r="D72" s="145"/>
      <c r="E72" s="145"/>
      <c r="F72" s="145"/>
      <c r="G72" s="146"/>
      <c r="H72" s="63">
        <f t="shared" ref="H72:Q72" si="16">SUM(H69:H71)</f>
        <v>8</v>
      </c>
      <c r="I72" s="63">
        <f t="shared" si="16"/>
        <v>7</v>
      </c>
      <c r="J72" s="63">
        <f t="shared" si="16"/>
        <v>0</v>
      </c>
      <c r="K72" s="63">
        <f t="shared" si="16"/>
        <v>104</v>
      </c>
      <c r="L72" s="63">
        <f t="shared" si="16"/>
        <v>91</v>
      </c>
      <c r="M72" s="63">
        <f t="shared" si="16"/>
        <v>0</v>
      </c>
      <c r="N72" s="63">
        <f t="shared" si="16"/>
        <v>0</v>
      </c>
      <c r="O72" s="63">
        <f t="shared" si="16"/>
        <v>0</v>
      </c>
      <c r="P72" s="63">
        <f t="shared" si="16"/>
        <v>0</v>
      </c>
      <c r="Q72" s="63">
        <f t="shared" si="16"/>
        <v>17</v>
      </c>
      <c r="R72" s="64"/>
      <c r="S72" s="64"/>
      <c r="T72" s="114"/>
      <c r="U72" s="114"/>
      <c r="V72" s="114"/>
    </row>
    <row r="73" spans="1:26" s="28" customFormat="1" ht="24" x14ac:dyDescent="0.25">
      <c r="A73" s="62" t="s">
        <v>365</v>
      </c>
      <c r="B73" s="60">
        <v>3</v>
      </c>
      <c r="C73" s="65" t="s">
        <v>286</v>
      </c>
      <c r="D73" s="65" t="s">
        <v>113</v>
      </c>
      <c r="E73" s="65" t="s">
        <v>287</v>
      </c>
      <c r="F73" s="65" t="s">
        <v>114</v>
      </c>
      <c r="G73" s="65" t="s">
        <v>115</v>
      </c>
      <c r="H73" s="24">
        <v>2</v>
      </c>
      <c r="I73" s="24">
        <v>1</v>
      </c>
      <c r="J73" s="24">
        <v>0</v>
      </c>
      <c r="K73" s="24">
        <v>26</v>
      </c>
      <c r="L73" s="24">
        <v>13</v>
      </c>
      <c r="M73" s="24">
        <v>0</v>
      </c>
      <c r="N73" s="24">
        <v>0</v>
      </c>
      <c r="O73" s="24">
        <v>0</v>
      </c>
      <c r="P73" s="24">
        <v>0</v>
      </c>
      <c r="Q73" s="24">
        <v>4</v>
      </c>
      <c r="R73" s="60" t="s">
        <v>35</v>
      </c>
      <c r="S73" s="60" t="s">
        <v>75</v>
      </c>
      <c r="T73" s="24" t="s">
        <v>37</v>
      </c>
      <c r="U73" s="62"/>
      <c r="V73" s="107"/>
    </row>
    <row r="74" spans="1:26" s="28" customFormat="1" ht="24" x14ac:dyDescent="0.25">
      <c r="A74" s="62" t="s">
        <v>365</v>
      </c>
      <c r="B74" s="60">
        <v>3</v>
      </c>
      <c r="C74" s="65" t="s">
        <v>295</v>
      </c>
      <c r="D74" s="65" t="s">
        <v>212</v>
      </c>
      <c r="E74" s="65" t="s">
        <v>296</v>
      </c>
      <c r="F74" s="65" t="s">
        <v>247</v>
      </c>
      <c r="G74" s="65" t="s">
        <v>109</v>
      </c>
      <c r="H74" s="24">
        <v>2</v>
      </c>
      <c r="I74" s="24">
        <v>1</v>
      </c>
      <c r="J74" s="24">
        <v>0</v>
      </c>
      <c r="K74" s="24">
        <v>26</v>
      </c>
      <c r="L74" s="24">
        <v>13</v>
      </c>
      <c r="M74" s="24">
        <v>0</v>
      </c>
      <c r="N74" s="24">
        <v>0</v>
      </c>
      <c r="O74" s="24">
        <v>0</v>
      </c>
      <c r="P74" s="24">
        <v>0</v>
      </c>
      <c r="Q74" s="24">
        <v>4</v>
      </c>
      <c r="R74" s="60" t="s">
        <v>35</v>
      </c>
      <c r="S74" s="60" t="s">
        <v>75</v>
      </c>
      <c r="T74" s="24" t="s">
        <v>37</v>
      </c>
      <c r="U74" s="62"/>
      <c r="V74" s="107" t="s">
        <v>227</v>
      </c>
    </row>
    <row r="75" spans="1:26" s="34" customFormat="1" ht="12" customHeight="1" x14ac:dyDescent="0.25">
      <c r="A75" s="144" t="s">
        <v>88</v>
      </c>
      <c r="B75" s="145"/>
      <c r="C75" s="145"/>
      <c r="D75" s="145"/>
      <c r="E75" s="145"/>
      <c r="F75" s="145"/>
      <c r="G75" s="146"/>
      <c r="H75" s="63">
        <f t="shared" ref="H75:Q75" si="17">SUM(H73:H74)</f>
        <v>4</v>
      </c>
      <c r="I75" s="63">
        <f t="shared" si="17"/>
        <v>2</v>
      </c>
      <c r="J75" s="63">
        <f t="shared" si="17"/>
        <v>0</v>
      </c>
      <c r="K75" s="63">
        <f t="shared" si="17"/>
        <v>52</v>
      </c>
      <c r="L75" s="63">
        <f t="shared" si="17"/>
        <v>26</v>
      </c>
      <c r="M75" s="63">
        <f t="shared" si="17"/>
        <v>0</v>
      </c>
      <c r="N75" s="63">
        <f t="shared" si="17"/>
        <v>0</v>
      </c>
      <c r="O75" s="63">
        <f t="shared" si="17"/>
        <v>0</v>
      </c>
      <c r="P75" s="63">
        <f t="shared" si="17"/>
        <v>0</v>
      </c>
      <c r="Q75" s="63">
        <f t="shared" si="17"/>
        <v>8</v>
      </c>
      <c r="R75" s="64"/>
      <c r="S75" s="64"/>
      <c r="T75" s="114"/>
      <c r="U75" s="114"/>
      <c r="V75" s="114"/>
    </row>
    <row r="76" spans="1:26" s="28" customFormat="1" ht="24" x14ac:dyDescent="0.25">
      <c r="A76" s="62" t="s">
        <v>365</v>
      </c>
      <c r="B76" s="60">
        <v>4</v>
      </c>
      <c r="C76" s="65" t="s">
        <v>305</v>
      </c>
      <c r="D76" s="65" t="s">
        <v>116</v>
      </c>
      <c r="E76" s="65" t="s">
        <v>306</v>
      </c>
      <c r="F76" s="65" t="s">
        <v>65</v>
      </c>
      <c r="G76" s="65" t="s">
        <v>66</v>
      </c>
      <c r="H76" s="60">
        <v>2</v>
      </c>
      <c r="I76" s="60">
        <v>0</v>
      </c>
      <c r="J76" s="60">
        <v>0</v>
      </c>
      <c r="K76" s="60">
        <v>26</v>
      </c>
      <c r="L76" s="60">
        <v>0</v>
      </c>
      <c r="M76" s="60">
        <v>0</v>
      </c>
      <c r="N76" s="27">
        <v>0</v>
      </c>
      <c r="O76" s="27">
        <v>0</v>
      </c>
      <c r="P76" s="27">
        <v>0</v>
      </c>
      <c r="Q76" s="60">
        <v>4</v>
      </c>
      <c r="R76" s="60" t="s">
        <v>35</v>
      </c>
      <c r="S76" s="60" t="s">
        <v>75</v>
      </c>
      <c r="T76" s="27" t="s">
        <v>37</v>
      </c>
      <c r="U76" s="108"/>
      <c r="V76" s="107" t="s">
        <v>43</v>
      </c>
    </row>
    <row r="77" spans="1:26" s="28" customFormat="1" ht="24" x14ac:dyDescent="0.25">
      <c r="A77" s="62" t="s">
        <v>365</v>
      </c>
      <c r="B77" s="60">
        <v>4</v>
      </c>
      <c r="C77" s="65" t="s">
        <v>313</v>
      </c>
      <c r="D77" s="65" t="s">
        <v>213</v>
      </c>
      <c r="E77" s="65" t="s">
        <v>314</v>
      </c>
      <c r="F77" s="65" t="s">
        <v>247</v>
      </c>
      <c r="G77" s="65" t="s">
        <v>109</v>
      </c>
      <c r="H77" s="60">
        <v>2</v>
      </c>
      <c r="I77" s="60">
        <v>1</v>
      </c>
      <c r="J77" s="60">
        <v>0</v>
      </c>
      <c r="K77" s="60">
        <v>26</v>
      </c>
      <c r="L77" s="60">
        <v>13</v>
      </c>
      <c r="M77" s="60">
        <v>0</v>
      </c>
      <c r="N77" s="27">
        <v>0</v>
      </c>
      <c r="O77" s="27">
        <v>0</v>
      </c>
      <c r="P77" s="27">
        <v>0</v>
      </c>
      <c r="Q77" s="60">
        <v>4</v>
      </c>
      <c r="R77" s="60" t="s">
        <v>35</v>
      </c>
      <c r="S77" s="60" t="s">
        <v>75</v>
      </c>
      <c r="T77" s="27" t="s">
        <v>37</v>
      </c>
      <c r="U77" s="108"/>
      <c r="V77" s="107"/>
    </row>
    <row r="78" spans="1:26" s="34" customFormat="1" ht="12" customHeight="1" x14ac:dyDescent="0.25">
      <c r="A78" s="144" t="s">
        <v>92</v>
      </c>
      <c r="B78" s="145"/>
      <c r="C78" s="145"/>
      <c r="D78" s="145"/>
      <c r="E78" s="145"/>
      <c r="F78" s="145"/>
      <c r="G78" s="146"/>
      <c r="H78" s="63">
        <f t="shared" ref="H78:Q78" si="18">SUM(H76:H77)</f>
        <v>4</v>
      </c>
      <c r="I78" s="63">
        <f t="shared" si="18"/>
        <v>1</v>
      </c>
      <c r="J78" s="63">
        <f t="shared" si="18"/>
        <v>0</v>
      </c>
      <c r="K78" s="63">
        <f t="shared" si="18"/>
        <v>52</v>
      </c>
      <c r="L78" s="63">
        <f t="shared" si="18"/>
        <v>13</v>
      </c>
      <c r="M78" s="63">
        <f t="shared" si="18"/>
        <v>0</v>
      </c>
      <c r="N78" s="63">
        <f t="shared" si="18"/>
        <v>0</v>
      </c>
      <c r="O78" s="63">
        <f t="shared" si="18"/>
        <v>0</v>
      </c>
      <c r="P78" s="63">
        <f t="shared" si="18"/>
        <v>0</v>
      </c>
      <c r="Q78" s="63">
        <f t="shared" si="18"/>
        <v>8</v>
      </c>
      <c r="R78" s="63"/>
      <c r="S78" s="63"/>
      <c r="T78" s="114"/>
      <c r="U78" s="114"/>
      <c r="V78" s="114"/>
    </row>
    <row r="79" spans="1:26" s="70" customFormat="1" ht="13.9" customHeight="1" x14ac:dyDescent="0.25">
      <c r="A79" s="144" t="s">
        <v>93</v>
      </c>
      <c r="B79" s="145"/>
      <c r="C79" s="145"/>
      <c r="D79" s="145"/>
      <c r="E79" s="145"/>
      <c r="F79" s="145"/>
      <c r="G79" s="146"/>
      <c r="H79" s="63">
        <f t="shared" ref="H79:Q79" si="19">H72+H75+H78</f>
        <v>16</v>
      </c>
      <c r="I79" s="63">
        <f t="shared" si="19"/>
        <v>10</v>
      </c>
      <c r="J79" s="63">
        <f t="shared" si="19"/>
        <v>0</v>
      </c>
      <c r="K79" s="63">
        <f t="shared" si="19"/>
        <v>208</v>
      </c>
      <c r="L79" s="63">
        <f t="shared" si="19"/>
        <v>130</v>
      </c>
      <c r="M79" s="63">
        <f t="shared" si="19"/>
        <v>0</v>
      </c>
      <c r="N79" s="63">
        <f t="shared" si="19"/>
        <v>0</v>
      </c>
      <c r="O79" s="63">
        <f t="shared" si="19"/>
        <v>0</v>
      </c>
      <c r="P79" s="63">
        <f t="shared" si="19"/>
        <v>0</v>
      </c>
      <c r="Q79" s="63">
        <f t="shared" si="19"/>
        <v>33</v>
      </c>
      <c r="R79" s="63"/>
      <c r="S79" s="63"/>
      <c r="T79" s="63"/>
      <c r="U79" s="63"/>
      <c r="V79" s="63"/>
      <c r="W79" s="110"/>
      <c r="X79" s="110"/>
      <c r="Y79" s="111"/>
      <c r="Z79" s="111"/>
    </row>
    <row r="80" spans="1:26" s="34" customFormat="1" ht="12" customHeight="1" x14ac:dyDescent="0.25">
      <c r="A80" s="150"/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2"/>
    </row>
    <row r="81" spans="1:22" s="34" customFormat="1" x14ac:dyDescent="0.25">
      <c r="A81" s="149" t="s">
        <v>117</v>
      </c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</row>
    <row r="82" spans="1:22" s="34" customFormat="1" x14ac:dyDescent="0.25">
      <c r="A82" s="156" t="s">
        <v>118</v>
      </c>
      <c r="B82" s="156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</row>
    <row r="83" spans="1:22" s="28" customFormat="1" ht="36" x14ac:dyDescent="0.25">
      <c r="A83" s="62" t="s">
        <v>369</v>
      </c>
      <c r="B83" s="60">
        <v>2</v>
      </c>
      <c r="C83" s="65" t="s">
        <v>260</v>
      </c>
      <c r="D83" s="65" t="s">
        <v>119</v>
      </c>
      <c r="E83" s="65" t="s">
        <v>261</v>
      </c>
      <c r="F83" s="65" t="s">
        <v>111</v>
      </c>
      <c r="G83" s="65" t="s">
        <v>112</v>
      </c>
      <c r="H83" s="24">
        <v>3</v>
      </c>
      <c r="I83" s="24">
        <v>2</v>
      </c>
      <c r="J83" s="24">
        <v>0</v>
      </c>
      <c r="K83" s="24">
        <v>39</v>
      </c>
      <c r="L83" s="24">
        <v>26</v>
      </c>
      <c r="M83" s="24">
        <v>0</v>
      </c>
      <c r="N83" s="24">
        <v>0</v>
      </c>
      <c r="O83" s="24">
        <v>0</v>
      </c>
      <c r="P83" s="24">
        <v>0</v>
      </c>
      <c r="Q83" s="24">
        <v>6</v>
      </c>
      <c r="R83" s="60" t="s">
        <v>35</v>
      </c>
      <c r="S83" s="60" t="s">
        <v>75</v>
      </c>
      <c r="T83" s="27" t="s">
        <v>37</v>
      </c>
      <c r="U83" s="108"/>
      <c r="V83" s="65"/>
    </row>
    <row r="84" spans="1:22" s="28" customFormat="1" ht="36" x14ac:dyDescent="0.25">
      <c r="A84" s="62" t="s">
        <v>369</v>
      </c>
      <c r="B84" s="60">
        <v>2</v>
      </c>
      <c r="C84" s="65" t="s">
        <v>269</v>
      </c>
      <c r="D84" s="65" t="s">
        <v>120</v>
      </c>
      <c r="E84" s="65" t="s">
        <v>270</v>
      </c>
      <c r="F84" s="65" t="s">
        <v>63</v>
      </c>
      <c r="G84" s="65" t="s">
        <v>64</v>
      </c>
      <c r="H84" s="24">
        <v>3</v>
      </c>
      <c r="I84" s="24">
        <v>2</v>
      </c>
      <c r="J84" s="24">
        <v>0</v>
      </c>
      <c r="K84" s="24">
        <v>39</v>
      </c>
      <c r="L84" s="24">
        <v>26</v>
      </c>
      <c r="M84" s="24">
        <v>0</v>
      </c>
      <c r="N84" s="24">
        <v>0</v>
      </c>
      <c r="O84" s="24">
        <v>0</v>
      </c>
      <c r="P84" s="24">
        <v>0</v>
      </c>
      <c r="Q84" s="24">
        <v>7</v>
      </c>
      <c r="R84" s="60" t="s">
        <v>35</v>
      </c>
      <c r="S84" s="60" t="s">
        <v>75</v>
      </c>
      <c r="T84" s="27" t="s">
        <v>37</v>
      </c>
      <c r="U84" s="108"/>
      <c r="V84" s="65" t="s">
        <v>227</v>
      </c>
    </row>
    <row r="85" spans="1:22" s="34" customFormat="1" ht="12" customHeight="1" x14ac:dyDescent="0.25">
      <c r="A85" s="144" t="s">
        <v>82</v>
      </c>
      <c r="B85" s="145"/>
      <c r="C85" s="145"/>
      <c r="D85" s="145"/>
      <c r="E85" s="145"/>
      <c r="F85" s="145"/>
      <c r="G85" s="146"/>
      <c r="H85" s="63">
        <f t="shared" ref="H85:Q85" si="20">SUM(H83:H84)</f>
        <v>6</v>
      </c>
      <c r="I85" s="63">
        <f t="shared" si="20"/>
        <v>4</v>
      </c>
      <c r="J85" s="63">
        <f t="shared" si="20"/>
        <v>0</v>
      </c>
      <c r="K85" s="63">
        <f t="shared" si="20"/>
        <v>78</v>
      </c>
      <c r="L85" s="63">
        <f t="shared" si="20"/>
        <v>52</v>
      </c>
      <c r="M85" s="63">
        <f t="shared" si="20"/>
        <v>0</v>
      </c>
      <c r="N85" s="63">
        <f t="shared" si="20"/>
        <v>0</v>
      </c>
      <c r="O85" s="63">
        <f t="shared" si="20"/>
        <v>0</v>
      </c>
      <c r="P85" s="63">
        <f t="shared" si="20"/>
        <v>0</v>
      </c>
      <c r="Q85" s="63">
        <f t="shared" si="20"/>
        <v>13</v>
      </c>
      <c r="R85" s="64"/>
      <c r="S85" s="64"/>
      <c r="T85" s="114"/>
      <c r="U85" s="114"/>
      <c r="V85" s="114"/>
    </row>
    <row r="86" spans="1:22" s="28" customFormat="1" ht="36" x14ac:dyDescent="0.25">
      <c r="A86" s="62" t="s">
        <v>369</v>
      </c>
      <c r="B86" s="60">
        <v>3</v>
      </c>
      <c r="C86" s="65" t="s">
        <v>273</v>
      </c>
      <c r="D86" s="65" t="s">
        <v>123</v>
      </c>
      <c r="E86" s="65" t="s">
        <v>274</v>
      </c>
      <c r="F86" s="65" t="s">
        <v>68</v>
      </c>
      <c r="G86" s="65" t="s">
        <v>69</v>
      </c>
      <c r="H86" s="24">
        <v>4</v>
      </c>
      <c r="I86" s="24">
        <v>2</v>
      </c>
      <c r="J86" s="24">
        <v>0</v>
      </c>
      <c r="K86" s="24">
        <v>52</v>
      </c>
      <c r="L86" s="24">
        <v>26</v>
      </c>
      <c r="M86" s="24">
        <v>0</v>
      </c>
      <c r="N86" s="24">
        <v>0</v>
      </c>
      <c r="O86" s="24">
        <v>0</v>
      </c>
      <c r="P86" s="24">
        <v>0</v>
      </c>
      <c r="Q86" s="24">
        <v>7</v>
      </c>
      <c r="R86" s="60" t="s">
        <v>35</v>
      </c>
      <c r="S86" s="60" t="s">
        <v>75</v>
      </c>
      <c r="T86" s="24" t="s">
        <v>37</v>
      </c>
      <c r="U86" s="62"/>
      <c r="V86" s="107" t="s">
        <v>227</v>
      </c>
    </row>
    <row r="87" spans="1:22" s="34" customFormat="1" ht="12" customHeight="1" x14ac:dyDescent="0.25">
      <c r="A87" s="144" t="s">
        <v>88</v>
      </c>
      <c r="B87" s="145"/>
      <c r="C87" s="145"/>
      <c r="D87" s="145"/>
      <c r="E87" s="145"/>
      <c r="F87" s="145"/>
      <c r="G87" s="146"/>
      <c r="H87" s="63">
        <f t="shared" ref="H87:Q87" si="21">SUM(H86)</f>
        <v>4</v>
      </c>
      <c r="I87" s="63">
        <f t="shared" si="21"/>
        <v>2</v>
      </c>
      <c r="J87" s="63">
        <f t="shared" si="21"/>
        <v>0</v>
      </c>
      <c r="K87" s="63">
        <f t="shared" si="21"/>
        <v>52</v>
      </c>
      <c r="L87" s="63">
        <f t="shared" si="21"/>
        <v>26</v>
      </c>
      <c r="M87" s="63">
        <f t="shared" si="21"/>
        <v>0</v>
      </c>
      <c r="N87" s="63">
        <f t="shared" si="21"/>
        <v>0</v>
      </c>
      <c r="O87" s="63">
        <f t="shared" si="21"/>
        <v>0</v>
      </c>
      <c r="P87" s="63">
        <f t="shared" si="21"/>
        <v>0</v>
      </c>
      <c r="Q87" s="63">
        <f t="shared" si="21"/>
        <v>7</v>
      </c>
      <c r="R87" s="64"/>
      <c r="S87" s="64"/>
      <c r="T87" s="114"/>
      <c r="U87" s="114"/>
      <c r="V87" s="114"/>
    </row>
    <row r="88" spans="1:22" s="28" customFormat="1" ht="24" x14ac:dyDescent="0.25">
      <c r="A88" s="62" t="s">
        <v>369</v>
      </c>
      <c r="B88" s="60">
        <v>4</v>
      </c>
      <c r="C88" s="65" t="s">
        <v>303</v>
      </c>
      <c r="D88" s="65" t="s">
        <v>124</v>
      </c>
      <c r="E88" s="65" t="s">
        <v>304</v>
      </c>
      <c r="F88" s="65" t="s">
        <v>68</v>
      </c>
      <c r="G88" s="65" t="s">
        <v>69</v>
      </c>
      <c r="H88" s="60">
        <v>3</v>
      </c>
      <c r="I88" s="60">
        <v>1</v>
      </c>
      <c r="J88" s="60">
        <v>1</v>
      </c>
      <c r="K88" s="60">
        <v>39</v>
      </c>
      <c r="L88" s="60">
        <v>13</v>
      </c>
      <c r="M88" s="60">
        <v>13</v>
      </c>
      <c r="N88" s="27">
        <v>0</v>
      </c>
      <c r="O88" s="27">
        <v>0</v>
      </c>
      <c r="P88" s="27">
        <v>0</v>
      </c>
      <c r="Q88" s="60">
        <v>7</v>
      </c>
      <c r="R88" s="60" t="s">
        <v>370</v>
      </c>
      <c r="S88" s="60" t="s">
        <v>75</v>
      </c>
      <c r="T88" s="27" t="s">
        <v>37</v>
      </c>
      <c r="U88" s="108"/>
      <c r="V88" s="107" t="s">
        <v>227</v>
      </c>
    </row>
    <row r="89" spans="1:22" s="28" customFormat="1" ht="36" x14ac:dyDescent="0.25">
      <c r="A89" s="62" t="s">
        <v>369</v>
      </c>
      <c r="B89" s="60">
        <v>4</v>
      </c>
      <c r="C89" s="65" t="s">
        <v>309</v>
      </c>
      <c r="D89" s="65" t="s">
        <v>176</v>
      </c>
      <c r="E89" s="65" t="s">
        <v>310</v>
      </c>
      <c r="F89" s="65" t="s">
        <v>121</v>
      </c>
      <c r="G89" s="65" t="s">
        <v>122</v>
      </c>
      <c r="H89" s="60">
        <v>3</v>
      </c>
      <c r="I89" s="60">
        <v>2</v>
      </c>
      <c r="J89" s="60">
        <v>0</v>
      </c>
      <c r="K89" s="60">
        <v>39</v>
      </c>
      <c r="L89" s="60">
        <v>26</v>
      </c>
      <c r="M89" s="60">
        <v>0</v>
      </c>
      <c r="N89" s="27">
        <v>0</v>
      </c>
      <c r="O89" s="27">
        <v>0</v>
      </c>
      <c r="P89" s="27">
        <v>0</v>
      </c>
      <c r="Q89" s="60">
        <v>6</v>
      </c>
      <c r="R89" s="60" t="s">
        <v>35</v>
      </c>
      <c r="S89" s="60" t="s">
        <v>75</v>
      </c>
      <c r="T89" s="27" t="s">
        <v>37</v>
      </c>
      <c r="U89" s="108"/>
      <c r="V89" s="107"/>
    </row>
    <row r="90" spans="1:22" s="34" customFormat="1" ht="12" customHeight="1" x14ac:dyDescent="0.25">
      <c r="A90" s="144" t="s">
        <v>92</v>
      </c>
      <c r="B90" s="145"/>
      <c r="C90" s="145"/>
      <c r="D90" s="145"/>
      <c r="E90" s="145"/>
      <c r="F90" s="145"/>
      <c r="G90" s="146"/>
      <c r="H90" s="63">
        <f t="shared" ref="H90:Q90" si="22">SUM(H88:H89)</f>
        <v>6</v>
      </c>
      <c r="I90" s="63">
        <f t="shared" si="22"/>
        <v>3</v>
      </c>
      <c r="J90" s="63">
        <f t="shared" si="22"/>
        <v>1</v>
      </c>
      <c r="K90" s="63">
        <f t="shared" si="22"/>
        <v>78</v>
      </c>
      <c r="L90" s="63">
        <f t="shared" si="22"/>
        <v>39</v>
      </c>
      <c r="M90" s="63">
        <f t="shared" si="22"/>
        <v>13</v>
      </c>
      <c r="N90" s="63">
        <f t="shared" si="22"/>
        <v>0</v>
      </c>
      <c r="O90" s="63">
        <f t="shared" si="22"/>
        <v>0</v>
      </c>
      <c r="P90" s="63">
        <f t="shared" si="22"/>
        <v>0</v>
      </c>
      <c r="Q90" s="63">
        <f t="shared" si="22"/>
        <v>13</v>
      </c>
      <c r="R90" s="114"/>
      <c r="S90" s="64"/>
      <c r="T90" s="114"/>
      <c r="U90" s="114"/>
      <c r="V90" s="114"/>
    </row>
    <row r="91" spans="1:22" s="34" customFormat="1" ht="12" customHeight="1" x14ac:dyDescent="0.25">
      <c r="A91" s="164" t="s">
        <v>93</v>
      </c>
      <c r="B91" s="165"/>
      <c r="C91" s="165"/>
      <c r="D91" s="165"/>
      <c r="E91" s="165"/>
      <c r="F91" s="165"/>
      <c r="G91" s="166"/>
      <c r="H91" s="63">
        <f t="shared" ref="H91:Q91" si="23">H85+H87+H90</f>
        <v>16</v>
      </c>
      <c r="I91" s="63">
        <f t="shared" si="23"/>
        <v>9</v>
      </c>
      <c r="J91" s="63">
        <f t="shared" si="23"/>
        <v>1</v>
      </c>
      <c r="K91" s="63">
        <f t="shared" si="23"/>
        <v>208</v>
      </c>
      <c r="L91" s="63">
        <f t="shared" si="23"/>
        <v>117</v>
      </c>
      <c r="M91" s="63">
        <f t="shared" si="23"/>
        <v>13</v>
      </c>
      <c r="N91" s="63">
        <f t="shared" si="23"/>
        <v>0</v>
      </c>
      <c r="O91" s="63">
        <f t="shared" si="23"/>
        <v>0</v>
      </c>
      <c r="P91" s="63">
        <f t="shared" si="23"/>
        <v>0</v>
      </c>
      <c r="Q91" s="63">
        <f t="shared" si="23"/>
        <v>33</v>
      </c>
      <c r="R91" s="63"/>
      <c r="S91" s="63"/>
      <c r="T91" s="63"/>
      <c r="U91" s="63"/>
      <c r="V91" s="63"/>
    </row>
    <row r="92" spans="1:22" ht="24.75" customHeight="1" x14ac:dyDescent="0.2">
      <c r="A92" s="163" t="s">
        <v>228</v>
      </c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</row>
    <row r="93" spans="1:22" ht="0.75" customHeight="1" x14ac:dyDescent="0.2"/>
  </sheetData>
  <sheetProtection algorithmName="SHA-512" hashValue="5nBYUBLhDKF8/1pEowQgV21Q1A8TfXP/vYTq8U8goPVXAWVsOA5VCjNfsZ4zZY95mt0FOJ1hZYv7ZDRx1qQM7w==" saltValue="mEANT5JpJETGJdA4F2TZAQ==" spinCount="100000" sheet="1" objects="1" scenarios="1" selectLockedCells="1" selectUnlockedCells="1"/>
  <sortState xmlns:xlrd2="http://schemas.microsoft.com/office/spreadsheetml/2017/richdata2" ref="A46:EB48">
    <sortCondition ref="D46:D48"/>
  </sortState>
  <mergeCells count="39">
    <mergeCell ref="A78:G78"/>
    <mergeCell ref="A92:V92"/>
    <mergeCell ref="A75:G75"/>
    <mergeCell ref="A72:G72"/>
    <mergeCell ref="A64:G64"/>
    <mergeCell ref="A65:G65"/>
    <mergeCell ref="A90:G90"/>
    <mergeCell ref="A91:G91"/>
    <mergeCell ref="A87:G87"/>
    <mergeCell ref="A85:G85"/>
    <mergeCell ref="A79:G79"/>
    <mergeCell ref="A80:V80"/>
    <mergeCell ref="A68:V68"/>
    <mergeCell ref="A6:B6"/>
    <mergeCell ref="A37:G37"/>
    <mergeCell ref="A81:V81"/>
    <mergeCell ref="A82:V82"/>
    <mergeCell ref="A41:V41"/>
    <mergeCell ref="A39:V39"/>
    <mergeCell ref="A54:V54"/>
    <mergeCell ref="A55:V55"/>
    <mergeCell ref="H9:I9"/>
    <mergeCell ref="A36:G36"/>
    <mergeCell ref="A38:V38"/>
    <mergeCell ref="A53:V53"/>
    <mergeCell ref="A24:G24"/>
    <mergeCell ref="A18:G18"/>
    <mergeCell ref="A40:V40"/>
    <mergeCell ref="A31:G31"/>
    <mergeCell ref="A45:G45"/>
    <mergeCell ref="H8:P8"/>
    <mergeCell ref="J9:P9"/>
    <mergeCell ref="A67:V67"/>
    <mergeCell ref="A66:V66"/>
    <mergeCell ref="A62:G62"/>
    <mergeCell ref="A59:G59"/>
    <mergeCell ref="A52:G52"/>
    <mergeCell ref="A51:G51"/>
    <mergeCell ref="A48:G48"/>
  </mergeCells>
  <pageMargins left="0.23622047244094491" right="0.23622047244094491" top="0.74803149606299213" bottom="0.74803149606299213" header="0.31496062992125984" footer="0.31496062992125984"/>
  <pageSetup paperSize="9" scale="46" orientation="landscape" cellComments="atEnd" horizontalDpi="4294967295" verticalDpi="4294967295" r:id="rId1"/>
  <headerFooter>
    <oddFooter>&amp;C&amp;10&amp;P</oddFooter>
  </headerFooter>
  <rowBreaks count="1" manualBreakCount="1">
    <brk id="53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9"/>
  <sheetViews>
    <sheetView view="pageBreakPreview" zoomScaleNormal="100" zoomScaleSheetLayoutView="100" workbookViewId="0">
      <pane ySplit="10" topLeftCell="A11" activePane="bottomLeft" state="frozen"/>
      <selection pane="bottomLeft" activeCell="F5" sqref="F5"/>
    </sheetView>
  </sheetViews>
  <sheetFormatPr defaultColWidth="9.140625" defaultRowHeight="12" x14ac:dyDescent="0.2"/>
  <cols>
    <col min="1" max="1" width="12.42578125" style="51" customWidth="1"/>
    <col min="2" max="2" width="8.85546875" style="37" customWidth="1"/>
    <col min="3" max="3" width="14.28515625" style="37" customWidth="1"/>
    <col min="4" max="4" width="21.42578125" style="38" customWidth="1"/>
    <col min="5" max="5" width="16.85546875" style="38" customWidth="1"/>
    <col min="6" max="6" width="17.42578125" style="39" customWidth="1"/>
    <col min="7" max="7" width="9.140625" style="39" hidden="1" customWidth="1"/>
    <col min="8" max="8" width="7.140625" style="79" customWidth="1"/>
    <col min="9" max="9" width="8.140625" style="79" customWidth="1"/>
    <col min="10" max="10" width="4.85546875" style="79" customWidth="1"/>
    <col min="11" max="11" width="7.42578125" style="79" customWidth="1"/>
    <col min="12" max="12" width="8.140625" style="79" customWidth="1"/>
    <col min="13" max="13" width="5.28515625" style="79" customWidth="1"/>
    <col min="14" max="14" width="7.7109375" style="80" customWidth="1"/>
    <col min="15" max="16" width="8.140625" style="79" customWidth="1"/>
    <col min="17" max="17" width="7" style="81" customWidth="1"/>
    <col min="18" max="18" width="7.85546875" style="82" customWidth="1"/>
    <col min="19" max="20" width="9.42578125" style="82" customWidth="1"/>
    <col min="21" max="21" width="11.42578125" style="82" customWidth="1"/>
    <col min="22" max="22" width="10.28515625" style="59" customWidth="1"/>
    <col min="23" max="16384" width="9.140625" style="8"/>
  </cols>
  <sheetData>
    <row r="1" spans="1:22" x14ac:dyDescent="0.2">
      <c r="A1" s="36" t="s">
        <v>125</v>
      </c>
    </row>
    <row r="2" spans="1:22" x14ac:dyDescent="0.2">
      <c r="A2" s="36" t="s">
        <v>126</v>
      </c>
    </row>
    <row r="3" spans="1:22" x14ac:dyDescent="0.2">
      <c r="A3" s="9" t="s">
        <v>127</v>
      </c>
      <c r="B3" s="9"/>
      <c r="C3" s="42" t="s">
        <v>393</v>
      </c>
      <c r="D3" s="8"/>
      <c r="E3" s="42"/>
      <c r="F3" s="43"/>
      <c r="H3" s="83"/>
      <c r="I3" s="83"/>
      <c r="J3" s="83"/>
      <c r="K3" s="83"/>
      <c r="L3" s="83"/>
      <c r="M3" s="83"/>
      <c r="N3" s="83"/>
      <c r="O3" s="83"/>
      <c r="P3" s="83"/>
      <c r="Q3" s="84"/>
      <c r="R3" s="85"/>
      <c r="S3" s="85"/>
      <c r="T3" s="85"/>
    </row>
    <row r="4" spans="1:22" x14ac:dyDescent="0.2">
      <c r="A4" s="16" t="s">
        <v>128</v>
      </c>
      <c r="B4" s="9"/>
      <c r="C4" s="17" t="s">
        <v>129</v>
      </c>
      <c r="D4" s="8"/>
      <c r="E4" s="46"/>
      <c r="F4" s="43"/>
      <c r="H4" s="83"/>
      <c r="I4" s="83"/>
      <c r="J4" s="83"/>
      <c r="K4" s="83"/>
      <c r="L4" s="83"/>
      <c r="M4" s="83"/>
      <c r="N4" s="83"/>
      <c r="O4" s="83"/>
      <c r="P4" s="83"/>
      <c r="Q4" s="84"/>
      <c r="R4" s="85"/>
      <c r="S4" s="85"/>
      <c r="T4" s="85"/>
    </row>
    <row r="5" spans="1:22" ht="22.15" customHeight="1" x14ac:dyDescent="0.2">
      <c r="A5" s="153" t="s">
        <v>217</v>
      </c>
      <c r="B5" s="153"/>
      <c r="C5" s="17" t="s">
        <v>130</v>
      </c>
      <c r="D5" s="42"/>
      <c r="E5" s="42"/>
      <c r="F5" s="43"/>
      <c r="G5" s="47"/>
      <c r="H5" s="83"/>
      <c r="I5" s="83"/>
      <c r="J5" s="83"/>
      <c r="K5" s="83"/>
      <c r="L5" s="83"/>
      <c r="M5" s="83"/>
      <c r="N5" s="83"/>
      <c r="O5" s="83"/>
      <c r="P5" s="83"/>
      <c r="Q5" s="84"/>
      <c r="R5" s="85"/>
      <c r="S5" s="85"/>
      <c r="T5" s="85"/>
    </row>
    <row r="6" spans="1:22" ht="25.15" customHeight="1" x14ac:dyDescent="0.2">
      <c r="A6" s="153" t="s">
        <v>131</v>
      </c>
      <c r="B6" s="153"/>
      <c r="C6" s="17" t="s">
        <v>7</v>
      </c>
      <c r="D6" s="42"/>
      <c r="E6" s="103"/>
      <c r="F6" s="43"/>
      <c r="G6" s="43"/>
      <c r="H6" s="83"/>
      <c r="I6" s="83"/>
      <c r="J6" s="83"/>
      <c r="K6" s="83"/>
      <c r="L6" s="83"/>
      <c r="M6" s="83"/>
      <c r="N6" s="83"/>
      <c r="O6" s="83"/>
      <c r="P6" s="83"/>
      <c r="Q6" s="84"/>
      <c r="R6" s="85"/>
      <c r="S6" s="85"/>
      <c r="T6" s="85"/>
    </row>
    <row r="7" spans="1:22" x14ac:dyDescent="0.2">
      <c r="A7" s="71" t="s">
        <v>132</v>
      </c>
      <c r="B7" s="71"/>
      <c r="C7" s="17" t="s">
        <v>133</v>
      </c>
      <c r="D7" s="42"/>
      <c r="E7" s="42"/>
      <c r="F7" s="43"/>
      <c r="G7" s="47"/>
      <c r="H7" s="83"/>
      <c r="I7" s="83"/>
      <c r="J7" s="83"/>
      <c r="K7" s="83"/>
      <c r="L7" s="83"/>
      <c r="M7" s="83"/>
      <c r="N7" s="83"/>
      <c r="O7" s="83"/>
      <c r="P7" s="83"/>
      <c r="Q7" s="84"/>
      <c r="R7" s="85"/>
      <c r="S7" s="85"/>
      <c r="T7" s="85"/>
    </row>
    <row r="8" spans="1:22" x14ac:dyDescent="0.2">
      <c r="A8" s="48"/>
      <c r="B8" s="72"/>
      <c r="C8" s="72"/>
      <c r="D8" s="48"/>
      <c r="E8" s="48"/>
      <c r="F8" s="48"/>
      <c r="G8" s="49"/>
      <c r="H8" s="175" t="s">
        <v>134</v>
      </c>
      <c r="I8" s="175"/>
      <c r="J8" s="175"/>
      <c r="K8" s="176"/>
      <c r="L8" s="176"/>
      <c r="M8" s="176"/>
      <c r="N8" s="176"/>
      <c r="O8" s="177"/>
      <c r="P8" s="177"/>
      <c r="Q8" s="84"/>
      <c r="R8" s="86"/>
      <c r="S8" s="86"/>
      <c r="T8" s="86"/>
      <c r="V8" s="86"/>
    </row>
    <row r="9" spans="1:22" x14ac:dyDescent="0.2">
      <c r="B9" s="44"/>
      <c r="C9" s="44"/>
      <c r="D9" s="43"/>
      <c r="E9" s="43"/>
      <c r="F9" s="43"/>
      <c r="H9" s="179" t="s">
        <v>135</v>
      </c>
      <c r="I9" s="179"/>
      <c r="J9" s="179"/>
      <c r="K9" s="179" t="s">
        <v>136</v>
      </c>
      <c r="L9" s="179"/>
      <c r="M9" s="179"/>
      <c r="N9" s="179"/>
      <c r="O9" s="180"/>
      <c r="P9" s="180"/>
      <c r="Q9" s="84"/>
      <c r="R9" s="85"/>
      <c r="S9" s="85"/>
      <c r="T9" s="85"/>
    </row>
    <row r="10" spans="1:22" s="11" customFormat="1" ht="36" x14ac:dyDescent="0.25">
      <c r="A10" s="52" t="s">
        <v>137</v>
      </c>
      <c r="B10" s="53" t="s">
        <v>138</v>
      </c>
      <c r="C10" s="53" t="s">
        <v>139</v>
      </c>
      <c r="D10" s="54" t="s">
        <v>140</v>
      </c>
      <c r="E10" s="54" t="s">
        <v>141</v>
      </c>
      <c r="F10" s="54" t="s">
        <v>142</v>
      </c>
      <c r="G10" s="55" t="s">
        <v>143</v>
      </c>
      <c r="H10" s="87" t="s">
        <v>144</v>
      </c>
      <c r="I10" s="87" t="s">
        <v>145</v>
      </c>
      <c r="J10" s="87" t="s">
        <v>146</v>
      </c>
      <c r="K10" s="87" t="s">
        <v>144</v>
      </c>
      <c r="L10" s="87" t="s">
        <v>145</v>
      </c>
      <c r="M10" s="87" t="s">
        <v>146</v>
      </c>
      <c r="N10" s="88" t="s">
        <v>147</v>
      </c>
      <c r="O10" s="87" t="s">
        <v>148</v>
      </c>
      <c r="P10" s="87" t="s">
        <v>149</v>
      </c>
      <c r="Q10" s="87" t="s">
        <v>150</v>
      </c>
      <c r="R10" s="89" t="s">
        <v>151</v>
      </c>
      <c r="S10" s="89" t="s">
        <v>152</v>
      </c>
      <c r="T10" s="89" t="s">
        <v>153</v>
      </c>
      <c r="U10" s="89" t="s">
        <v>154</v>
      </c>
      <c r="V10" s="89" t="s">
        <v>155</v>
      </c>
    </row>
    <row r="11" spans="1:22" s="25" customFormat="1" ht="24" x14ac:dyDescent="0.25">
      <c r="A11" s="107" t="s">
        <v>317</v>
      </c>
      <c r="B11" s="26">
        <v>1</v>
      </c>
      <c r="C11" s="65" t="s">
        <v>229</v>
      </c>
      <c r="D11" s="65" t="s">
        <v>32</v>
      </c>
      <c r="E11" s="65" t="s">
        <v>230</v>
      </c>
      <c r="F11" s="65" t="s">
        <v>33</v>
      </c>
      <c r="G11" s="65" t="s">
        <v>34</v>
      </c>
      <c r="H11" s="60">
        <v>2</v>
      </c>
      <c r="I11" s="60">
        <v>1</v>
      </c>
      <c r="J11" s="60">
        <v>0</v>
      </c>
      <c r="K11" s="60">
        <f>H11*13</f>
        <v>26</v>
      </c>
      <c r="L11" s="60">
        <f t="shared" ref="L11:M17" si="0">I11*13</f>
        <v>13</v>
      </c>
      <c r="M11" s="60">
        <f t="shared" si="0"/>
        <v>0</v>
      </c>
      <c r="N11" s="27">
        <v>0</v>
      </c>
      <c r="O11" s="24">
        <v>0</v>
      </c>
      <c r="P11" s="24">
        <v>0</v>
      </c>
      <c r="Q11" s="60">
        <v>4</v>
      </c>
      <c r="R11" s="60" t="s">
        <v>156</v>
      </c>
      <c r="S11" s="56" t="s">
        <v>157</v>
      </c>
      <c r="T11" s="56" t="s">
        <v>158</v>
      </c>
      <c r="U11" s="27"/>
      <c r="V11" s="117"/>
    </row>
    <row r="12" spans="1:22" s="25" customFormat="1" ht="24" x14ac:dyDescent="0.25">
      <c r="A12" s="107" t="s">
        <v>317</v>
      </c>
      <c r="B12" s="26">
        <v>1</v>
      </c>
      <c r="C12" s="65" t="s">
        <v>231</v>
      </c>
      <c r="D12" s="65" t="s">
        <v>38</v>
      </c>
      <c r="E12" s="65" t="s">
        <v>232</v>
      </c>
      <c r="F12" s="65" t="s">
        <v>39</v>
      </c>
      <c r="G12" s="65" t="s">
        <v>40</v>
      </c>
      <c r="H12" s="60">
        <v>2</v>
      </c>
      <c r="I12" s="60">
        <v>0</v>
      </c>
      <c r="J12" s="60">
        <v>1</v>
      </c>
      <c r="K12" s="60">
        <f t="shared" ref="K12:K17" si="1">H12*13</f>
        <v>26</v>
      </c>
      <c r="L12" s="60">
        <f t="shared" si="0"/>
        <v>0</v>
      </c>
      <c r="M12" s="60">
        <f t="shared" si="0"/>
        <v>13</v>
      </c>
      <c r="N12" s="27">
        <v>0</v>
      </c>
      <c r="O12" s="24">
        <v>0</v>
      </c>
      <c r="P12" s="24">
        <v>0</v>
      </c>
      <c r="Q12" s="60">
        <v>4</v>
      </c>
      <c r="R12" s="60" t="s">
        <v>156</v>
      </c>
      <c r="S12" s="60" t="s">
        <v>157</v>
      </c>
      <c r="T12" s="56" t="s">
        <v>158</v>
      </c>
      <c r="U12" s="27"/>
      <c r="V12" s="117"/>
    </row>
    <row r="13" spans="1:22" s="28" customFormat="1" ht="24" x14ac:dyDescent="0.25">
      <c r="A13" s="107" t="s">
        <v>317</v>
      </c>
      <c r="B13" s="26">
        <v>1</v>
      </c>
      <c r="C13" s="65" t="s">
        <v>233</v>
      </c>
      <c r="D13" s="65" t="s">
        <v>41</v>
      </c>
      <c r="E13" s="65" t="s">
        <v>234</v>
      </c>
      <c r="F13" s="65" t="s">
        <v>235</v>
      </c>
      <c r="G13" s="65" t="s">
        <v>42</v>
      </c>
      <c r="H13" s="60">
        <v>2</v>
      </c>
      <c r="I13" s="60">
        <v>1</v>
      </c>
      <c r="J13" s="60">
        <v>0</v>
      </c>
      <c r="K13" s="60">
        <f t="shared" si="1"/>
        <v>26</v>
      </c>
      <c r="L13" s="60">
        <f t="shared" si="0"/>
        <v>13</v>
      </c>
      <c r="M13" s="60">
        <f t="shared" si="0"/>
        <v>0</v>
      </c>
      <c r="N13" s="27">
        <v>0</v>
      </c>
      <c r="O13" s="24">
        <v>0</v>
      </c>
      <c r="P13" s="24">
        <v>0</v>
      </c>
      <c r="Q13" s="60">
        <v>4</v>
      </c>
      <c r="R13" s="60" t="s">
        <v>156</v>
      </c>
      <c r="S13" s="60" t="s">
        <v>157</v>
      </c>
      <c r="T13" s="56" t="s">
        <v>158</v>
      </c>
      <c r="U13" s="27"/>
      <c r="V13" s="117" t="s">
        <v>201</v>
      </c>
    </row>
    <row r="14" spans="1:22" s="28" customFormat="1" ht="24" x14ac:dyDescent="0.25">
      <c r="A14" s="107" t="s">
        <v>317</v>
      </c>
      <c r="B14" s="26">
        <v>1</v>
      </c>
      <c r="C14" s="65" t="s">
        <v>236</v>
      </c>
      <c r="D14" s="65" t="s">
        <v>47</v>
      </c>
      <c r="E14" s="65" t="s">
        <v>237</v>
      </c>
      <c r="F14" s="65" t="s">
        <v>48</v>
      </c>
      <c r="G14" s="65" t="s">
        <v>49</v>
      </c>
      <c r="H14" s="60">
        <v>3</v>
      </c>
      <c r="I14" s="60">
        <v>0</v>
      </c>
      <c r="J14" s="60">
        <v>2</v>
      </c>
      <c r="K14" s="60">
        <f t="shared" si="1"/>
        <v>39</v>
      </c>
      <c r="L14" s="60">
        <f t="shared" si="0"/>
        <v>0</v>
      </c>
      <c r="M14" s="60">
        <f t="shared" si="0"/>
        <v>26</v>
      </c>
      <c r="N14" s="27">
        <v>0</v>
      </c>
      <c r="O14" s="24">
        <v>0</v>
      </c>
      <c r="P14" s="24">
        <v>0</v>
      </c>
      <c r="Q14" s="60">
        <v>4</v>
      </c>
      <c r="R14" s="60" t="s">
        <v>156</v>
      </c>
      <c r="S14" s="60" t="s">
        <v>157</v>
      </c>
      <c r="T14" s="56" t="s">
        <v>158</v>
      </c>
      <c r="U14" s="27"/>
      <c r="V14" s="117"/>
    </row>
    <row r="15" spans="1:22" s="28" customFormat="1" ht="36" x14ac:dyDescent="0.25">
      <c r="A15" s="107" t="s">
        <v>317</v>
      </c>
      <c r="B15" s="26">
        <v>1</v>
      </c>
      <c r="C15" s="65" t="s">
        <v>238</v>
      </c>
      <c r="D15" s="65" t="s">
        <v>44</v>
      </c>
      <c r="E15" s="65" t="s">
        <v>239</v>
      </c>
      <c r="F15" s="65" t="s">
        <v>45</v>
      </c>
      <c r="G15" s="65" t="s">
        <v>46</v>
      </c>
      <c r="H15" s="60">
        <v>1</v>
      </c>
      <c r="I15" s="60">
        <v>2</v>
      </c>
      <c r="J15" s="60">
        <v>0</v>
      </c>
      <c r="K15" s="60">
        <f t="shared" si="1"/>
        <v>13</v>
      </c>
      <c r="L15" s="60">
        <f t="shared" si="0"/>
        <v>26</v>
      </c>
      <c r="M15" s="60">
        <f t="shared" si="0"/>
        <v>0</v>
      </c>
      <c r="N15" s="27">
        <v>0</v>
      </c>
      <c r="O15" s="24">
        <v>0</v>
      </c>
      <c r="P15" s="24">
        <v>0</v>
      </c>
      <c r="Q15" s="60">
        <v>4</v>
      </c>
      <c r="R15" s="60" t="s">
        <v>156</v>
      </c>
      <c r="S15" s="60" t="s">
        <v>157</v>
      </c>
      <c r="T15" s="56" t="s">
        <v>158</v>
      </c>
      <c r="U15" s="27"/>
      <c r="V15" s="117"/>
    </row>
    <row r="16" spans="1:22" s="28" customFormat="1" ht="24" x14ac:dyDescent="0.25">
      <c r="A16" s="107" t="s">
        <v>317</v>
      </c>
      <c r="B16" s="26">
        <v>1</v>
      </c>
      <c r="C16" s="65" t="s">
        <v>240</v>
      </c>
      <c r="D16" s="65" t="s">
        <v>50</v>
      </c>
      <c r="E16" s="65" t="s">
        <v>241</v>
      </c>
      <c r="F16" s="65" t="s">
        <v>242</v>
      </c>
      <c r="G16" s="65" t="s">
        <v>159</v>
      </c>
      <c r="H16" s="60">
        <v>5</v>
      </c>
      <c r="I16" s="60">
        <v>2</v>
      </c>
      <c r="J16" s="60">
        <v>0</v>
      </c>
      <c r="K16" s="60">
        <f t="shared" si="1"/>
        <v>65</v>
      </c>
      <c r="L16" s="60">
        <f t="shared" si="0"/>
        <v>26</v>
      </c>
      <c r="M16" s="60">
        <f t="shared" si="0"/>
        <v>0</v>
      </c>
      <c r="N16" s="27">
        <v>0</v>
      </c>
      <c r="O16" s="24">
        <v>0</v>
      </c>
      <c r="P16" s="24">
        <v>0</v>
      </c>
      <c r="Q16" s="60">
        <v>5</v>
      </c>
      <c r="R16" s="60" t="s">
        <v>156</v>
      </c>
      <c r="S16" s="60" t="s">
        <v>157</v>
      </c>
      <c r="T16" s="56" t="s">
        <v>158</v>
      </c>
      <c r="U16" s="27"/>
      <c r="V16" s="117" t="s">
        <v>201</v>
      </c>
    </row>
    <row r="17" spans="1:22" s="28" customFormat="1" ht="24" x14ac:dyDescent="0.25">
      <c r="A17" s="107" t="s">
        <v>317</v>
      </c>
      <c r="B17" s="26">
        <v>1</v>
      </c>
      <c r="C17" s="105"/>
      <c r="D17" s="65" t="s">
        <v>51</v>
      </c>
      <c r="E17" s="109" t="s">
        <v>315</v>
      </c>
      <c r="F17" s="65"/>
      <c r="G17" s="65"/>
      <c r="H17" s="60">
        <v>2</v>
      </c>
      <c r="I17" s="60">
        <v>0</v>
      </c>
      <c r="J17" s="60">
        <v>0</v>
      </c>
      <c r="K17" s="60">
        <f t="shared" si="1"/>
        <v>26</v>
      </c>
      <c r="L17" s="60">
        <f t="shared" si="0"/>
        <v>0</v>
      </c>
      <c r="M17" s="60">
        <f t="shared" si="0"/>
        <v>0</v>
      </c>
      <c r="N17" s="27">
        <v>0</v>
      </c>
      <c r="O17" s="24">
        <v>0</v>
      </c>
      <c r="P17" s="24">
        <v>0</v>
      </c>
      <c r="Q17" s="60">
        <v>3</v>
      </c>
      <c r="R17" s="60" t="s">
        <v>156</v>
      </c>
      <c r="S17" s="56" t="s">
        <v>160</v>
      </c>
      <c r="T17" s="56" t="s">
        <v>158</v>
      </c>
      <c r="U17" s="27"/>
      <c r="V17" s="101"/>
    </row>
    <row r="18" spans="1:22" s="28" customFormat="1" ht="15" customHeight="1" x14ac:dyDescent="0.25">
      <c r="A18" s="172" t="s">
        <v>161</v>
      </c>
      <c r="B18" s="173"/>
      <c r="C18" s="173"/>
      <c r="D18" s="173"/>
      <c r="E18" s="173"/>
      <c r="F18" s="173"/>
      <c r="G18" s="174"/>
      <c r="H18" s="29">
        <f t="shared" ref="H18:Q18" si="2">SUM(H11:H17)</f>
        <v>17</v>
      </c>
      <c r="I18" s="29">
        <f t="shared" si="2"/>
        <v>6</v>
      </c>
      <c r="J18" s="29">
        <f t="shared" si="2"/>
        <v>3</v>
      </c>
      <c r="K18" s="29">
        <f t="shared" si="2"/>
        <v>221</v>
      </c>
      <c r="L18" s="29">
        <f t="shared" si="2"/>
        <v>78</v>
      </c>
      <c r="M18" s="29">
        <f t="shared" si="2"/>
        <v>39</v>
      </c>
      <c r="N18" s="29">
        <f t="shared" si="2"/>
        <v>0</v>
      </c>
      <c r="O18" s="29">
        <f t="shared" si="2"/>
        <v>0</v>
      </c>
      <c r="P18" s="29">
        <f t="shared" si="2"/>
        <v>0</v>
      </c>
      <c r="Q18" s="29">
        <f t="shared" si="2"/>
        <v>28</v>
      </c>
      <c r="R18" s="32"/>
      <c r="S18" s="32"/>
      <c r="T18" s="32"/>
      <c r="U18" s="32"/>
      <c r="V18" s="32"/>
    </row>
    <row r="19" spans="1:22" s="28" customFormat="1" ht="24" x14ac:dyDescent="0.25">
      <c r="A19" s="107" t="s">
        <v>317</v>
      </c>
      <c r="B19" s="60">
        <v>2</v>
      </c>
      <c r="C19" s="65" t="s">
        <v>248</v>
      </c>
      <c r="D19" s="65" t="s">
        <v>249</v>
      </c>
      <c r="E19" s="65" t="s">
        <v>220</v>
      </c>
      <c r="F19" s="65" t="s">
        <v>54</v>
      </c>
      <c r="G19" s="65" t="s">
        <v>55</v>
      </c>
      <c r="H19" s="60">
        <v>1</v>
      </c>
      <c r="I19" s="60">
        <v>0</v>
      </c>
      <c r="J19" s="60">
        <v>2</v>
      </c>
      <c r="K19" s="60">
        <f>H19*13</f>
        <v>13</v>
      </c>
      <c r="L19" s="60">
        <f t="shared" ref="L19:M23" si="3">I19*13</f>
        <v>0</v>
      </c>
      <c r="M19" s="60">
        <f t="shared" si="3"/>
        <v>26</v>
      </c>
      <c r="N19" s="27">
        <v>0</v>
      </c>
      <c r="O19" s="24">
        <v>0</v>
      </c>
      <c r="P19" s="24">
        <v>0</v>
      </c>
      <c r="Q19" s="60">
        <v>4</v>
      </c>
      <c r="R19" s="60" t="s">
        <v>156</v>
      </c>
      <c r="S19" s="60" t="s">
        <v>157</v>
      </c>
      <c r="T19" s="56" t="s">
        <v>158</v>
      </c>
      <c r="U19" s="27"/>
      <c r="V19" s="117"/>
    </row>
    <row r="20" spans="1:22" s="28" customFormat="1" ht="36" x14ac:dyDescent="0.25">
      <c r="A20" s="107" t="s">
        <v>317</v>
      </c>
      <c r="B20" s="60">
        <v>2</v>
      </c>
      <c r="C20" s="65" t="s">
        <v>254</v>
      </c>
      <c r="D20" s="65" t="s">
        <v>56</v>
      </c>
      <c r="E20" s="65" t="s">
        <v>255</v>
      </c>
      <c r="F20" s="65" t="s">
        <v>57</v>
      </c>
      <c r="G20" s="65" t="s">
        <v>58</v>
      </c>
      <c r="H20" s="60">
        <v>1</v>
      </c>
      <c r="I20" s="60">
        <v>0</v>
      </c>
      <c r="J20" s="60">
        <v>2</v>
      </c>
      <c r="K20" s="60">
        <f t="shared" ref="K20:K23" si="4">H20*13</f>
        <v>13</v>
      </c>
      <c r="L20" s="60">
        <f t="shared" si="3"/>
        <v>0</v>
      </c>
      <c r="M20" s="60">
        <f t="shared" si="3"/>
        <v>26</v>
      </c>
      <c r="N20" s="27">
        <v>0</v>
      </c>
      <c r="O20" s="24">
        <v>0</v>
      </c>
      <c r="P20" s="24">
        <v>0</v>
      </c>
      <c r="Q20" s="60">
        <v>4</v>
      </c>
      <c r="R20" s="60" t="s">
        <v>156</v>
      </c>
      <c r="S20" s="60" t="s">
        <v>157</v>
      </c>
      <c r="T20" s="56" t="s">
        <v>158</v>
      </c>
      <c r="U20" s="27"/>
      <c r="V20" s="117" t="s">
        <v>201</v>
      </c>
    </row>
    <row r="21" spans="1:22" s="28" customFormat="1" ht="24" x14ac:dyDescent="0.25">
      <c r="A21" s="107" t="s">
        <v>317</v>
      </c>
      <c r="B21" s="60">
        <v>2</v>
      </c>
      <c r="C21" s="65" t="s">
        <v>266</v>
      </c>
      <c r="D21" s="65" t="s">
        <v>267</v>
      </c>
      <c r="E21" s="65" t="s">
        <v>268</v>
      </c>
      <c r="F21" s="65" t="s">
        <v>59</v>
      </c>
      <c r="G21" s="65" t="s">
        <v>60</v>
      </c>
      <c r="H21" s="60">
        <v>2</v>
      </c>
      <c r="I21" s="60">
        <v>0</v>
      </c>
      <c r="J21" s="60">
        <v>0</v>
      </c>
      <c r="K21" s="60">
        <f t="shared" si="4"/>
        <v>26</v>
      </c>
      <c r="L21" s="60">
        <f t="shared" si="3"/>
        <v>0</v>
      </c>
      <c r="M21" s="60">
        <f t="shared" si="3"/>
        <v>0</v>
      </c>
      <c r="N21" s="27">
        <v>0</v>
      </c>
      <c r="O21" s="24">
        <v>0</v>
      </c>
      <c r="P21" s="24">
        <v>0</v>
      </c>
      <c r="Q21" s="60">
        <v>4</v>
      </c>
      <c r="R21" s="60" t="s">
        <v>156</v>
      </c>
      <c r="S21" s="60" t="s">
        <v>157</v>
      </c>
      <c r="T21" s="56" t="s">
        <v>158</v>
      </c>
      <c r="U21" s="27"/>
      <c r="V21" s="101"/>
    </row>
    <row r="22" spans="1:22" s="28" customFormat="1" ht="24" x14ac:dyDescent="0.25">
      <c r="A22" s="107" t="s">
        <v>317</v>
      </c>
      <c r="B22" s="60">
        <v>2</v>
      </c>
      <c r="C22" s="65"/>
      <c r="D22" s="65" t="s">
        <v>219</v>
      </c>
      <c r="E22" s="65" t="s">
        <v>221</v>
      </c>
      <c r="F22" s="65"/>
      <c r="G22" s="65"/>
      <c r="H22" s="24"/>
      <c r="I22" s="24"/>
      <c r="J22" s="24"/>
      <c r="K22" s="24"/>
      <c r="L22" s="24"/>
      <c r="M22" s="24"/>
      <c r="N22" s="24"/>
      <c r="O22" s="24"/>
      <c r="P22" s="24"/>
      <c r="Q22" s="24">
        <v>17</v>
      </c>
      <c r="R22" s="24"/>
      <c r="S22" s="24"/>
      <c r="T22" s="24"/>
      <c r="U22" s="106"/>
      <c r="V22" s="101"/>
    </row>
    <row r="23" spans="1:22" s="28" customFormat="1" ht="24" x14ac:dyDescent="0.25">
      <c r="A23" s="107" t="s">
        <v>317</v>
      </c>
      <c r="B23" s="60">
        <v>2</v>
      </c>
      <c r="C23" s="65"/>
      <c r="D23" s="65" t="s">
        <v>51</v>
      </c>
      <c r="E23" s="109" t="s">
        <v>315</v>
      </c>
      <c r="F23" s="65"/>
      <c r="G23" s="65"/>
      <c r="H23" s="60">
        <v>2</v>
      </c>
      <c r="I23" s="60">
        <v>0</v>
      </c>
      <c r="J23" s="60">
        <v>0</v>
      </c>
      <c r="K23" s="60">
        <f t="shared" si="4"/>
        <v>26</v>
      </c>
      <c r="L23" s="60">
        <f t="shared" si="3"/>
        <v>0</v>
      </c>
      <c r="M23" s="60">
        <f t="shared" si="3"/>
        <v>0</v>
      </c>
      <c r="N23" s="27">
        <v>0</v>
      </c>
      <c r="O23" s="24">
        <v>0</v>
      </c>
      <c r="P23" s="24">
        <v>0</v>
      </c>
      <c r="Q23" s="60">
        <v>3</v>
      </c>
      <c r="R23" s="60" t="s">
        <v>156</v>
      </c>
      <c r="S23" s="109" t="s">
        <v>160</v>
      </c>
      <c r="T23" s="56" t="s">
        <v>158</v>
      </c>
      <c r="U23" s="24"/>
      <c r="V23" s="101"/>
    </row>
    <row r="24" spans="1:22" s="28" customFormat="1" x14ac:dyDescent="0.25">
      <c r="A24" s="172" t="s">
        <v>161</v>
      </c>
      <c r="B24" s="173"/>
      <c r="C24" s="173"/>
      <c r="D24" s="173"/>
      <c r="E24" s="173"/>
      <c r="F24" s="173"/>
      <c r="G24" s="174"/>
      <c r="H24" s="29">
        <f t="shared" ref="H24:Q24" si="5">SUM(H19:H23)</f>
        <v>6</v>
      </c>
      <c r="I24" s="29">
        <f t="shared" si="5"/>
        <v>0</v>
      </c>
      <c r="J24" s="29">
        <f t="shared" si="5"/>
        <v>4</v>
      </c>
      <c r="K24" s="29">
        <f t="shared" si="5"/>
        <v>78</v>
      </c>
      <c r="L24" s="29">
        <f t="shared" si="5"/>
        <v>0</v>
      </c>
      <c r="M24" s="29">
        <f t="shared" si="5"/>
        <v>52</v>
      </c>
      <c r="N24" s="29">
        <f t="shared" si="5"/>
        <v>0</v>
      </c>
      <c r="O24" s="29">
        <f t="shared" si="5"/>
        <v>0</v>
      </c>
      <c r="P24" s="29">
        <f t="shared" si="5"/>
        <v>0</v>
      </c>
      <c r="Q24" s="29">
        <f t="shared" si="5"/>
        <v>32</v>
      </c>
      <c r="R24" s="32"/>
      <c r="S24" s="32"/>
      <c r="T24" s="32"/>
      <c r="U24" s="32"/>
      <c r="V24" s="32"/>
    </row>
    <row r="25" spans="1:22" s="70" customFormat="1" ht="24" x14ac:dyDescent="0.25">
      <c r="A25" s="107" t="s">
        <v>317</v>
      </c>
      <c r="B25" s="60">
        <v>3</v>
      </c>
      <c r="C25" s="65" t="s">
        <v>275</v>
      </c>
      <c r="D25" s="65" t="s">
        <v>214</v>
      </c>
      <c r="E25" s="65" t="s">
        <v>276</v>
      </c>
      <c r="F25" s="65" t="s">
        <v>121</v>
      </c>
      <c r="G25" s="65" t="s">
        <v>122</v>
      </c>
      <c r="H25" s="60">
        <v>0</v>
      </c>
      <c r="I25" s="60">
        <v>10</v>
      </c>
      <c r="J25" s="60">
        <v>0</v>
      </c>
      <c r="K25" s="60">
        <f t="shared" ref="K25:M26" si="6">H25*13</f>
        <v>0</v>
      </c>
      <c r="L25" s="60">
        <f t="shared" si="6"/>
        <v>130</v>
      </c>
      <c r="M25" s="60">
        <f t="shared" si="6"/>
        <v>0</v>
      </c>
      <c r="N25" s="26">
        <v>0</v>
      </c>
      <c r="O25" s="24">
        <v>0</v>
      </c>
      <c r="P25" s="24">
        <v>0</v>
      </c>
      <c r="Q25" s="60">
        <v>10</v>
      </c>
      <c r="R25" s="60" t="s">
        <v>163</v>
      </c>
      <c r="S25" s="60" t="s">
        <v>157</v>
      </c>
      <c r="T25" s="56" t="s">
        <v>158</v>
      </c>
      <c r="U25" s="60"/>
      <c r="V25" s="65"/>
    </row>
    <row r="26" spans="1:22" s="12" customFormat="1" ht="24" x14ac:dyDescent="0.25">
      <c r="A26" s="107" t="s">
        <v>317</v>
      </c>
      <c r="B26" s="60">
        <v>3</v>
      </c>
      <c r="C26" s="65" t="s">
        <v>280</v>
      </c>
      <c r="D26" s="65" t="s">
        <v>207</v>
      </c>
      <c r="E26" s="65" t="s">
        <v>281</v>
      </c>
      <c r="F26" s="65" t="s">
        <v>65</v>
      </c>
      <c r="G26" s="65" t="s">
        <v>66</v>
      </c>
      <c r="H26" s="60">
        <v>3</v>
      </c>
      <c r="I26" s="60">
        <v>2</v>
      </c>
      <c r="J26" s="60">
        <v>0</v>
      </c>
      <c r="K26" s="60">
        <f t="shared" si="6"/>
        <v>39</v>
      </c>
      <c r="L26" s="60">
        <f t="shared" si="6"/>
        <v>26</v>
      </c>
      <c r="M26" s="60">
        <f t="shared" si="6"/>
        <v>0</v>
      </c>
      <c r="N26" s="26">
        <v>0</v>
      </c>
      <c r="O26" s="24">
        <v>0</v>
      </c>
      <c r="P26" s="24">
        <v>0</v>
      </c>
      <c r="Q26" s="60">
        <v>6</v>
      </c>
      <c r="R26" s="60" t="s">
        <v>156</v>
      </c>
      <c r="S26" s="60" t="s">
        <v>157</v>
      </c>
      <c r="T26" s="56" t="s">
        <v>158</v>
      </c>
      <c r="U26" s="24"/>
      <c r="V26" s="117"/>
    </row>
    <row r="27" spans="1:22" s="12" customFormat="1" ht="24" x14ac:dyDescent="0.25">
      <c r="A27" s="107" t="s">
        <v>317</v>
      </c>
      <c r="B27" s="60">
        <v>3</v>
      </c>
      <c r="C27" s="65" t="s">
        <v>285</v>
      </c>
      <c r="D27" s="65" t="s">
        <v>162</v>
      </c>
      <c r="E27" s="65" t="s">
        <v>67</v>
      </c>
      <c r="F27" s="65" t="s">
        <v>68</v>
      </c>
      <c r="G27" s="65" t="s">
        <v>69</v>
      </c>
      <c r="H27" s="60">
        <v>1</v>
      </c>
      <c r="I27" s="60">
        <v>2</v>
      </c>
      <c r="J27" s="60">
        <v>0</v>
      </c>
      <c r="K27" s="60">
        <f t="shared" ref="K27" si="7">H27*13</f>
        <v>13</v>
      </c>
      <c r="L27" s="60">
        <f>I27*13</f>
        <v>26</v>
      </c>
      <c r="M27" s="60">
        <f>J27*13</f>
        <v>0</v>
      </c>
      <c r="N27" s="26">
        <v>0</v>
      </c>
      <c r="O27" s="24">
        <v>0</v>
      </c>
      <c r="P27" s="24">
        <v>0</v>
      </c>
      <c r="Q27" s="60">
        <v>4</v>
      </c>
      <c r="R27" s="60" t="s">
        <v>163</v>
      </c>
      <c r="S27" s="60" t="s">
        <v>157</v>
      </c>
      <c r="T27" s="56" t="s">
        <v>158</v>
      </c>
      <c r="U27" s="27"/>
      <c r="V27" s="117"/>
    </row>
    <row r="28" spans="1:22" s="12" customFormat="1" ht="24" x14ac:dyDescent="0.25">
      <c r="A28" s="107" t="s">
        <v>317</v>
      </c>
      <c r="B28" s="60">
        <v>3</v>
      </c>
      <c r="C28" s="65" t="s">
        <v>293</v>
      </c>
      <c r="D28" s="65" t="s">
        <v>61</v>
      </c>
      <c r="E28" s="65" t="s">
        <v>294</v>
      </c>
      <c r="F28" s="65" t="s">
        <v>63</v>
      </c>
      <c r="G28" s="65" t="s">
        <v>64</v>
      </c>
      <c r="H28" s="60">
        <v>2</v>
      </c>
      <c r="I28" s="60">
        <v>2</v>
      </c>
      <c r="J28" s="60">
        <v>0</v>
      </c>
      <c r="K28" s="60">
        <f>H28*13</f>
        <v>26</v>
      </c>
      <c r="L28" s="60">
        <f t="shared" ref="L28:M28" si="8">I28*13</f>
        <v>26</v>
      </c>
      <c r="M28" s="60">
        <f t="shared" si="8"/>
        <v>0</v>
      </c>
      <c r="N28" s="26">
        <v>0</v>
      </c>
      <c r="O28" s="24">
        <v>0</v>
      </c>
      <c r="P28" s="24">
        <v>0</v>
      </c>
      <c r="Q28" s="60">
        <v>4</v>
      </c>
      <c r="R28" s="60" t="s">
        <v>156</v>
      </c>
      <c r="S28" s="60" t="s">
        <v>157</v>
      </c>
      <c r="T28" s="56" t="s">
        <v>158</v>
      </c>
      <c r="U28" s="27"/>
      <c r="V28" s="117" t="s">
        <v>201</v>
      </c>
    </row>
    <row r="29" spans="1:22" s="28" customFormat="1" ht="24" x14ac:dyDescent="0.25">
      <c r="A29" s="107" t="s">
        <v>317</v>
      </c>
      <c r="B29" s="60">
        <v>3</v>
      </c>
      <c r="C29" s="66"/>
      <c r="D29" s="65" t="s">
        <v>219</v>
      </c>
      <c r="E29" s="65" t="s">
        <v>221</v>
      </c>
      <c r="F29" s="65"/>
      <c r="G29" s="65"/>
      <c r="H29" s="60"/>
      <c r="I29" s="60"/>
      <c r="J29" s="60"/>
      <c r="K29" s="60"/>
      <c r="L29" s="60"/>
      <c r="M29" s="60"/>
      <c r="N29" s="27"/>
      <c r="O29" s="27"/>
      <c r="P29" s="27"/>
      <c r="Q29" s="60">
        <v>8</v>
      </c>
      <c r="R29" s="60"/>
      <c r="S29" s="60" t="s">
        <v>167</v>
      </c>
      <c r="T29" s="27"/>
      <c r="U29" s="106"/>
      <c r="V29" s="101"/>
    </row>
    <row r="30" spans="1:22" s="12" customFormat="1" x14ac:dyDescent="0.25">
      <c r="A30" s="178" t="s">
        <v>161</v>
      </c>
      <c r="B30" s="178"/>
      <c r="C30" s="178"/>
      <c r="D30" s="178"/>
      <c r="E30" s="178"/>
      <c r="F30" s="178"/>
      <c r="G30" s="178"/>
      <c r="H30" s="29">
        <f t="shared" ref="H30:Q30" si="9">SUM(H25:H29)</f>
        <v>6</v>
      </c>
      <c r="I30" s="29">
        <f t="shared" si="9"/>
        <v>16</v>
      </c>
      <c r="J30" s="29">
        <f t="shared" si="9"/>
        <v>0</v>
      </c>
      <c r="K30" s="29">
        <f t="shared" si="9"/>
        <v>78</v>
      </c>
      <c r="L30" s="29">
        <f t="shared" si="9"/>
        <v>208</v>
      </c>
      <c r="M30" s="29">
        <f t="shared" si="9"/>
        <v>0</v>
      </c>
      <c r="N30" s="131">
        <f t="shared" si="9"/>
        <v>0</v>
      </c>
      <c r="O30" s="29">
        <f t="shared" si="9"/>
        <v>0</v>
      </c>
      <c r="P30" s="29">
        <f t="shared" si="9"/>
        <v>0</v>
      </c>
      <c r="Q30" s="29">
        <f t="shared" si="9"/>
        <v>32</v>
      </c>
      <c r="R30" s="29"/>
      <c r="S30" s="32"/>
      <c r="T30" s="32"/>
      <c r="U30" s="32"/>
      <c r="V30" s="32"/>
    </row>
    <row r="31" spans="1:22" s="70" customFormat="1" ht="24" x14ac:dyDescent="0.25">
      <c r="A31" s="107" t="s">
        <v>317</v>
      </c>
      <c r="B31" s="60">
        <v>4</v>
      </c>
      <c r="C31" s="65" t="s">
        <v>301</v>
      </c>
      <c r="D31" s="65" t="s">
        <v>215</v>
      </c>
      <c r="E31" s="65" t="s">
        <v>302</v>
      </c>
      <c r="F31" s="65" t="s">
        <v>121</v>
      </c>
      <c r="G31" s="65" t="s">
        <v>122</v>
      </c>
      <c r="H31" s="60">
        <v>0</v>
      </c>
      <c r="I31" s="60">
        <v>15</v>
      </c>
      <c r="J31" s="60">
        <v>0</v>
      </c>
      <c r="K31" s="60">
        <f>H31*13</f>
        <v>0</v>
      </c>
      <c r="L31" s="60">
        <f>I31*13</f>
        <v>195</v>
      </c>
      <c r="M31" s="60">
        <f>J31*13</f>
        <v>0</v>
      </c>
      <c r="N31" s="26">
        <v>0</v>
      </c>
      <c r="O31" s="24">
        <v>0</v>
      </c>
      <c r="P31" s="24">
        <v>0</v>
      </c>
      <c r="Q31" s="60">
        <v>15</v>
      </c>
      <c r="R31" s="60" t="s">
        <v>163</v>
      </c>
      <c r="S31" s="60" t="s">
        <v>157</v>
      </c>
      <c r="T31" s="56" t="s">
        <v>158</v>
      </c>
      <c r="U31" s="60"/>
      <c r="V31" s="60"/>
    </row>
    <row r="32" spans="1:22" s="70" customFormat="1" ht="24" x14ac:dyDescent="0.25">
      <c r="A32" s="107" t="s">
        <v>317</v>
      </c>
      <c r="B32" s="60">
        <v>4</v>
      </c>
      <c r="C32" s="65" t="s">
        <v>311</v>
      </c>
      <c r="D32" s="65" t="s">
        <v>216</v>
      </c>
      <c r="E32" s="65" t="s">
        <v>312</v>
      </c>
      <c r="F32" s="65" t="s">
        <v>111</v>
      </c>
      <c r="G32" s="65" t="s">
        <v>112</v>
      </c>
      <c r="H32" s="60">
        <v>0</v>
      </c>
      <c r="I32" s="112"/>
      <c r="J32" s="60">
        <v>0</v>
      </c>
      <c r="K32" s="60">
        <f>H32*13</f>
        <v>0</v>
      </c>
      <c r="L32" s="60">
        <v>160</v>
      </c>
      <c r="M32" s="60">
        <f>J32*13</f>
        <v>0</v>
      </c>
      <c r="N32" s="26">
        <v>0</v>
      </c>
      <c r="O32" s="24">
        <v>0</v>
      </c>
      <c r="P32" s="24">
        <v>0</v>
      </c>
      <c r="Q32" s="60">
        <v>5</v>
      </c>
      <c r="R32" s="60" t="s">
        <v>163</v>
      </c>
      <c r="S32" s="60" t="s">
        <v>157</v>
      </c>
      <c r="T32" s="56" t="s">
        <v>224</v>
      </c>
      <c r="U32" s="60"/>
      <c r="V32" s="117"/>
    </row>
    <row r="33" spans="1:22" s="28" customFormat="1" ht="24" x14ac:dyDescent="0.25">
      <c r="A33" s="107" t="s">
        <v>317</v>
      </c>
      <c r="B33" s="60">
        <v>4</v>
      </c>
      <c r="C33" s="66"/>
      <c r="D33" s="65" t="s">
        <v>219</v>
      </c>
      <c r="E33" s="65" t="s">
        <v>221</v>
      </c>
      <c r="F33" s="65"/>
      <c r="G33" s="65"/>
      <c r="H33" s="60"/>
      <c r="I33" s="60"/>
      <c r="J33" s="60"/>
      <c r="K33" s="60"/>
      <c r="L33" s="60"/>
      <c r="M33" s="60"/>
      <c r="N33" s="27"/>
      <c r="O33" s="27"/>
      <c r="P33" s="27"/>
      <c r="Q33" s="60">
        <v>8</v>
      </c>
      <c r="R33" s="60"/>
      <c r="S33" s="60" t="s">
        <v>167</v>
      </c>
      <c r="T33" s="106"/>
      <c r="U33" s="106"/>
      <c r="V33" s="106"/>
    </row>
    <row r="34" spans="1:22" s="12" customFormat="1" x14ac:dyDescent="0.25">
      <c r="A34" s="178" t="s">
        <v>161</v>
      </c>
      <c r="B34" s="178"/>
      <c r="C34" s="178"/>
      <c r="D34" s="178"/>
      <c r="E34" s="178"/>
      <c r="F34" s="178"/>
      <c r="G34" s="178"/>
      <c r="H34" s="29">
        <f>SUM(H31:H33)</f>
        <v>0</v>
      </c>
      <c r="I34" s="29">
        <f t="shared" ref="I34:Q34" si="10">SUM(I31:I33)</f>
        <v>15</v>
      </c>
      <c r="J34" s="29">
        <f t="shared" si="10"/>
        <v>0</v>
      </c>
      <c r="K34" s="29">
        <f t="shared" si="10"/>
        <v>0</v>
      </c>
      <c r="L34" s="29">
        <f t="shared" si="10"/>
        <v>355</v>
      </c>
      <c r="M34" s="29">
        <f t="shared" si="10"/>
        <v>0</v>
      </c>
      <c r="N34" s="29">
        <f t="shared" si="10"/>
        <v>0</v>
      </c>
      <c r="O34" s="29">
        <f t="shared" si="10"/>
        <v>0</v>
      </c>
      <c r="P34" s="29">
        <f t="shared" si="10"/>
        <v>0</v>
      </c>
      <c r="Q34" s="29">
        <f t="shared" si="10"/>
        <v>28</v>
      </c>
      <c r="R34" s="29"/>
      <c r="S34" s="32"/>
      <c r="T34" s="32"/>
      <c r="U34" s="32"/>
      <c r="V34" s="32"/>
    </row>
    <row r="35" spans="1:22" s="12" customFormat="1" ht="15" customHeight="1" x14ac:dyDescent="0.25">
      <c r="A35" s="172" t="s">
        <v>164</v>
      </c>
      <c r="B35" s="173"/>
      <c r="C35" s="173"/>
      <c r="D35" s="173"/>
      <c r="E35" s="173"/>
      <c r="F35" s="173"/>
      <c r="G35" s="174"/>
      <c r="H35" s="30">
        <f t="shared" ref="H35:Q35" si="11">H18+H24+H30+H34</f>
        <v>29</v>
      </c>
      <c r="I35" s="30">
        <f t="shared" si="11"/>
        <v>37</v>
      </c>
      <c r="J35" s="30">
        <f t="shared" si="11"/>
        <v>7</v>
      </c>
      <c r="K35" s="30">
        <f t="shared" si="11"/>
        <v>377</v>
      </c>
      <c r="L35" s="30">
        <f t="shared" si="11"/>
        <v>641</v>
      </c>
      <c r="M35" s="30">
        <f t="shared" si="11"/>
        <v>91</v>
      </c>
      <c r="N35" s="30">
        <f t="shared" si="11"/>
        <v>0</v>
      </c>
      <c r="O35" s="30">
        <f t="shared" si="11"/>
        <v>0</v>
      </c>
      <c r="P35" s="30">
        <f t="shared" si="11"/>
        <v>0</v>
      </c>
      <c r="Q35" s="30">
        <f t="shared" si="11"/>
        <v>120</v>
      </c>
      <c r="R35" s="32"/>
      <c r="S35" s="32"/>
      <c r="T35" s="32"/>
      <c r="U35" s="32"/>
      <c r="V35" s="32"/>
    </row>
    <row r="36" spans="1:22" s="12" customFormat="1" x14ac:dyDescent="0.25">
      <c r="B36" s="35"/>
      <c r="G36" s="21"/>
      <c r="H36" s="14"/>
      <c r="I36" s="14"/>
      <c r="J36" s="14"/>
      <c r="K36" s="14"/>
      <c r="L36" s="7"/>
      <c r="M36" s="7"/>
      <c r="N36" s="7"/>
      <c r="O36" s="7"/>
      <c r="P36" s="7"/>
      <c r="Q36" s="13"/>
      <c r="R36" s="14"/>
      <c r="S36" s="14"/>
      <c r="T36" s="14"/>
      <c r="U36" s="14"/>
      <c r="V36" s="14"/>
    </row>
    <row r="37" spans="1:22" s="33" customFormat="1" x14ac:dyDescent="0.25">
      <c r="A37" s="154" t="s">
        <v>165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</row>
    <row r="38" spans="1:22" s="33" customFormat="1" x14ac:dyDescent="0.25">
      <c r="A38" s="178" t="s">
        <v>166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</row>
    <row r="39" spans="1:22" s="33" customFormat="1" x14ac:dyDescent="0.25">
      <c r="A39" s="167" t="s">
        <v>206</v>
      </c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</row>
    <row r="40" spans="1:22" s="70" customFormat="1" ht="24" x14ac:dyDescent="0.25">
      <c r="A40" s="130" t="s">
        <v>360</v>
      </c>
      <c r="B40" s="60">
        <v>2</v>
      </c>
      <c r="C40" s="65" t="s">
        <v>243</v>
      </c>
      <c r="D40" s="65" t="s">
        <v>74</v>
      </c>
      <c r="E40" s="65" t="s">
        <v>244</v>
      </c>
      <c r="F40" s="65" t="s">
        <v>39</v>
      </c>
      <c r="G40" s="65" t="s">
        <v>40</v>
      </c>
      <c r="H40" s="60">
        <v>4</v>
      </c>
      <c r="I40" s="60">
        <v>0</v>
      </c>
      <c r="J40" s="60">
        <v>2</v>
      </c>
      <c r="K40" s="60">
        <f t="shared" ref="K40:M42" si="12">H40*13</f>
        <v>52</v>
      </c>
      <c r="L40" s="60">
        <f t="shared" si="12"/>
        <v>0</v>
      </c>
      <c r="M40" s="60">
        <f t="shared" si="12"/>
        <v>26</v>
      </c>
      <c r="N40" s="26">
        <v>0</v>
      </c>
      <c r="O40" s="24">
        <v>0</v>
      </c>
      <c r="P40" s="24">
        <v>0</v>
      </c>
      <c r="Q40" s="60">
        <v>7</v>
      </c>
      <c r="R40" s="60" t="s">
        <v>156</v>
      </c>
      <c r="S40" s="56" t="s">
        <v>167</v>
      </c>
      <c r="T40" s="56" t="s">
        <v>158</v>
      </c>
      <c r="U40" s="65"/>
      <c r="V40" s="117"/>
    </row>
    <row r="41" spans="1:22" s="70" customFormat="1" ht="48" x14ac:dyDescent="0.25">
      <c r="A41" s="130" t="s">
        <v>360</v>
      </c>
      <c r="B41" s="60">
        <v>2</v>
      </c>
      <c r="C41" s="65" t="s">
        <v>252</v>
      </c>
      <c r="D41" s="65" t="s">
        <v>79</v>
      </c>
      <c r="E41" s="65" t="s">
        <v>253</v>
      </c>
      <c r="F41" s="65" t="s">
        <v>80</v>
      </c>
      <c r="G41" s="65" t="s">
        <v>81</v>
      </c>
      <c r="H41" s="60">
        <v>3</v>
      </c>
      <c r="I41" s="60">
        <v>0</v>
      </c>
      <c r="J41" s="60">
        <v>2</v>
      </c>
      <c r="K41" s="60">
        <f t="shared" si="12"/>
        <v>39</v>
      </c>
      <c r="L41" s="60">
        <f t="shared" si="12"/>
        <v>0</v>
      </c>
      <c r="M41" s="60">
        <f t="shared" si="12"/>
        <v>26</v>
      </c>
      <c r="N41" s="26">
        <v>0</v>
      </c>
      <c r="O41" s="24">
        <v>0</v>
      </c>
      <c r="P41" s="24">
        <v>0</v>
      </c>
      <c r="Q41" s="60">
        <v>5</v>
      </c>
      <c r="R41" s="60" t="s">
        <v>156</v>
      </c>
      <c r="S41" s="56" t="s">
        <v>167</v>
      </c>
      <c r="T41" s="56" t="s">
        <v>158</v>
      </c>
      <c r="U41" s="65"/>
      <c r="V41" s="117" t="s">
        <v>201</v>
      </c>
    </row>
    <row r="42" spans="1:22" s="70" customFormat="1" ht="24" x14ac:dyDescent="0.25">
      <c r="A42" s="130" t="s">
        <v>360</v>
      </c>
      <c r="B42" s="60">
        <v>2</v>
      </c>
      <c r="C42" s="65" t="s">
        <v>256</v>
      </c>
      <c r="D42" s="65" t="s">
        <v>76</v>
      </c>
      <c r="E42" s="65" t="s">
        <v>257</v>
      </c>
      <c r="F42" s="65" t="s">
        <v>77</v>
      </c>
      <c r="G42" s="65" t="s">
        <v>78</v>
      </c>
      <c r="H42" s="60">
        <v>3</v>
      </c>
      <c r="I42" s="60">
        <v>1</v>
      </c>
      <c r="J42" s="60">
        <v>0</v>
      </c>
      <c r="K42" s="60">
        <f t="shared" si="12"/>
        <v>39</v>
      </c>
      <c r="L42" s="60">
        <f t="shared" si="12"/>
        <v>13</v>
      </c>
      <c r="M42" s="60">
        <f t="shared" si="12"/>
        <v>0</v>
      </c>
      <c r="N42" s="26">
        <v>0</v>
      </c>
      <c r="O42" s="24">
        <v>0</v>
      </c>
      <c r="P42" s="24">
        <v>0</v>
      </c>
      <c r="Q42" s="60">
        <v>4</v>
      </c>
      <c r="R42" s="60" t="s">
        <v>156</v>
      </c>
      <c r="S42" s="56" t="s">
        <v>167</v>
      </c>
      <c r="T42" s="56" t="s">
        <v>158</v>
      </c>
      <c r="U42" s="65"/>
      <c r="V42" s="117"/>
    </row>
    <row r="43" spans="1:22" s="70" customFormat="1" ht="12" customHeight="1" x14ac:dyDescent="0.25">
      <c r="A43" s="144" t="s">
        <v>168</v>
      </c>
      <c r="B43" s="145"/>
      <c r="C43" s="145"/>
      <c r="D43" s="145"/>
      <c r="E43" s="145"/>
      <c r="F43" s="145"/>
      <c r="G43" s="146"/>
      <c r="H43" s="63">
        <f t="shared" ref="H43:Q43" si="13">SUM(H40:H42)</f>
        <v>10</v>
      </c>
      <c r="I43" s="63">
        <f t="shared" si="13"/>
        <v>1</v>
      </c>
      <c r="J43" s="63">
        <f t="shared" si="13"/>
        <v>4</v>
      </c>
      <c r="K43" s="63">
        <f t="shared" si="13"/>
        <v>130</v>
      </c>
      <c r="L43" s="63">
        <f t="shared" si="13"/>
        <v>13</v>
      </c>
      <c r="M43" s="63">
        <f t="shared" si="13"/>
        <v>52</v>
      </c>
      <c r="N43" s="132">
        <f t="shared" si="13"/>
        <v>0</v>
      </c>
      <c r="O43" s="63">
        <f t="shared" si="13"/>
        <v>0</v>
      </c>
      <c r="P43" s="63">
        <f t="shared" si="13"/>
        <v>0</v>
      </c>
      <c r="Q43" s="63">
        <f t="shared" si="13"/>
        <v>16</v>
      </c>
      <c r="R43" s="64"/>
      <c r="S43" s="64"/>
      <c r="T43" s="64"/>
      <c r="U43" s="113"/>
      <c r="V43" s="113"/>
    </row>
    <row r="44" spans="1:22" s="70" customFormat="1" ht="24" x14ac:dyDescent="0.25">
      <c r="A44" s="130" t="s">
        <v>360</v>
      </c>
      <c r="B44" s="60">
        <v>3</v>
      </c>
      <c r="C44" s="65" t="s">
        <v>282</v>
      </c>
      <c r="D44" s="65" t="s">
        <v>86</v>
      </c>
      <c r="E44" s="65" t="s">
        <v>283</v>
      </c>
      <c r="F44" s="65" t="s">
        <v>87</v>
      </c>
      <c r="G44" s="65" t="s">
        <v>284</v>
      </c>
      <c r="H44" s="60">
        <v>1</v>
      </c>
      <c r="I44" s="60">
        <v>1</v>
      </c>
      <c r="J44" s="60">
        <v>1</v>
      </c>
      <c r="K44" s="60">
        <f t="shared" ref="K44:M45" si="14">H44*13</f>
        <v>13</v>
      </c>
      <c r="L44" s="60">
        <f t="shared" si="14"/>
        <v>13</v>
      </c>
      <c r="M44" s="60">
        <f t="shared" si="14"/>
        <v>13</v>
      </c>
      <c r="N44" s="26">
        <v>0</v>
      </c>
      <c r="O44" s="24">
        <v>0</v>
      </c>
      <c r="P44" s="24">
        <v>0</v>
      </c>
      <c r="Q44" s="60">
        <v>5</v>
      </c>
      <c r="R44" s="60" t="s">
        <v>156</v>
      </c>
      <c r="S44" s="56" t="s">
        <v>167</v>
      </c>
      <c r="T44" s="56" t="s">
        <v>158</v>
      </c>
      <c r="U44" s="65"/>
      <c r="V44" s="117" t="s">
        <v>201</v>
      </c>
    </row>
    <row r="45" spans="1:22" s="70" customFormat="1" ht="24" x14ac:dyDescent="0.25">
      <c r="A45" s="130" t="s">
        <v>360</v>
      </c>
      <c r="B45" s="60">
        <v>3</v>
      </c>
      <c r="C45" s="65" t="s">
        <v>290</v>
      </c>
      <c r="D45" s="65" t="s">
        <v>83</v>
      </c>
      <c r="E45" s="65" t="s">
        <v>291</v>
      </c>
      <c r="F45" s="65" t="s">
        <v>292</v>
      </c>
      <c r="G45" s="65" t="s">
        <v>84</v>
      </c>
      <c r="H45" s="60">
        <v>1</v>
      </c>
      <c r="I45" s="60">
        <v>2</v>
      </c>
      <c r="J45" s="60">
        <v>0</v>
      </c>
      <c r="K45" s="60">
        <f t="shared" si="14"/>
        <v>13</v>
      </c>
      <c r="L45" s="60">
        <f t="shared" si="14"/>
        <v>26</v>
      </c>
      <c r="M45" s="60">
        <f t="shared" si="14"/>
        <v>0</v>
      </c>
      <c r="N45" s="26">
        <v>0</v>
      </c>
      <c r="O45" s="24">
        <v>0</v>
      </c>
      <c r="P45" s="24">
        <v>0</v>
      </c>
      <c r="Q45" s="60">
        <v>4</v>
      </c>
      <c r="R45" s="60" t="s">
        <v>156</v>
      </c>
      <c r="S45" s="56" t="s">
        <v>167</v>
      </c>
      <c r="T45" s="56" t="s">
        <v>158</v>
      </c>
      <c r="U45" s="65" t="s">
        <v>208</v>
      </c>
      <c r="V45" s="117"/>
    </row>
    <row r="46" spans="1:22" s="70" customFormat="1" ht="12" customHeight="1" x14ac:dyDescent="0.25">
      <c r="A46" s="144" t="s">
        <v>169</v>
      </c>
      <c r="B46" s="145"/>
      <c r="C46" s="145"/>
      <c r="D46" s="145"/>
      <c r="E46" s="145"/>
      <c r="F46" s="145"/>
      <c r="G46" s="146"/>
      <c r="H46" s="63">
        <f>SUM(H44:H45)</f>
        <v>2</v>
      </c>
      <c r="I46" s="63">
        <f t="shared" ref="I46:Q46" si="15">SUM(I44:I45)</f>
        <v>3</v>
      </c>
      <c r="J46" s="63">
        <f t="shared" si="15"/>
        <v>1</v>
      </c>
      <c r="K46" s="63">
        <f t="shared" si="15"/>
        <v>26</v>
      </c>
      <c r="L46" s="63">
        <f t="shared" si="15"/>
        <v>39</v>
      </c>
      <c r="M46" s="63">
        <f t="shared" si="15"/>
        <v>13</v>
      </c>
      <c r="N46" s="63">
        <f t="shared" si="15"/>
        <v>0</v>
      </c>
      <c r="O46" s="63">
        <f t="shared" si="15"/>
        <v>0</v>
      </c>
      <c r="P46" s="63">
        <f t="shared" si="15"/>
        <v>0</v>
      </c>
      <c r="Q46" s="63">
        <f t="shared" si="15"/>
        <v>9</v>
      </c>
      <c r="R46" s="64"/>
      <c r="S46" s="64"/>
      <c r="T46" s="63"/>
      <c r="U46" s="113"/>
      <c r="V46" s="113"/>
    </row>
    <row r="47" spans="1:22" s="70" customFormat="1" ht="36" x14ac:dyDescent="0.25">
      <c r="A47" s="130" t="s">
        <v>360</v>
      </c>
      <c r="B47" s="60">
        <v>4</v>
      </c>
      <c r="C47" s="65" t="s">
        <v>299</v>
      </c>
      <c r="D47" s="65" t="s">
        <v>89</v>
      </c>
      <c r="E47" s="65" t="s">
        <v>300</v>
      </c>
      <c r="F47" s="65" t="s">
        <v>292</v>
      </c>
      <c r="G47" s="65" t="s">
        <v>84</v>
      </c>
      <c r="H47" s="60">
        <v>2</v>
      </c>
      <c r="I47" s="60">
        <v>0</v>
      </c>
      <c r="J47" s="60">
        <v>0</v>
      </c>
      <c r="K47" s="60">
        <f>H47*13</f>
        <v>26</v>
      </c>
      <c r="L47" s="60">
        <f t="shared" ref="L47:M48" si="16">I47*13</f>
        <v>0</v>
      </c>
      <c r="M47" s="60">
        <f t="shared" si="16"/>
        <v>0</v>
      </c>
      <c r="N47" s="26">
        <v>0</v>
      </c>
      <c r="O47" s="24">
        <v>0</v>
      </c>
      <c r="P47" s="24">
        <v>0</v>
      </c>
      <c r="Q47" s="60">
        <v>4</v>
      </c>
      <c r="R47" s="60" t="s">
        <v>156</v>
      </c>
      <c r="S47" s="56" t="s">
        <v>167</v>
      </c>
      <c r="T47" s="56" t="s">
        <v>158</v>
      </c>
      <c r="U47" s="65" t="s">
        <v>209</v>
      </c>
      <c r="V47" s="117" t="s">
        <v>201</v>
      </c>
    </row>
    <row r="48" spans="1:22" s="70" customFormat="1" ht="24" x14ac:dyDescent="0.25">
      <c r="A48" s="130" t="s">
        <v>360</v>
      </c>
      <c r="B48" s="60">
        <v>4</v>
      </c>
      <c r="C48" s="65" t="s">
        <v>297</v>
      </c>
      <c r="D48" s="65" t="s">
        <v>91</v>
      </c>
      <c r="E48" s="65" t="s">
        <v>298</v>
      </c>
      <c r="F48" s="65" t="s">
        <v>39</v>
      </c>
      <c r="G48" s="65" t="s">
        <v>40</v>
      </c>
      <c r="H48" s="60">
        <v>2</v>
      </c>
      <c r="I48" s="60">
        <v>1</v>
      </c>
      <c r="J48" s="60">
        <v>0</v>
      </c>
      <c r="K48" s="60">
        <f t="shared" ref="K48" si="17">H48*13</f>
        <v>26</v>
      </c>
      <c r="L48" s="60">
        <f t="shared" si="16"/>
        <v>13</v>
      </c>
      <c r="M48" s="60">
        <f t="shared" si="16"/>
        <v>0</v>
      </c>
      <c r="N48" s="26">
        <v>0</v>
      </c>
      <c r="O48" s="24">
        <v>0</v>
      </c>
      <c r="P48" s="24">
        <v>0</v>
      </c>
      <c r="Q48" s="60">
        <v>4</v>
      </c>
      <c r="R48" s="60" t="s">
        <v>156</v>
      </c>
      <c r="S48" s="56" t="s">
        <v>167</v>
      </c>
      <c r="T48" s="56" t="s">
        <v>158</v>
      </c>
      <c r="U48" s="60"/>
      <c r="V48" s="117"/>
    </row>
    <row r="49" spans="1:22" s="70" customFormat="1" ht="12" customHeight="1" x14ac:dyDescent="0.25">
      <c r="A49" s="144" t="s">
        <v>170</v>
      </c>
      <c r="B49" s="145"/>
      <c r="C49" s="145"/>
      <c r="D49" s="145"/>
      <c r="E49" s="145"/>
      <c r="F49" s="145"/>
      <c r="G49" s="146"/>
      <c r="H49" s="63">
        <f>SUM(H47:H48)</f>
        <v>4</v>
      </c>
      <c r="I49" s="63">
        <f t="shared" ref="I49:Q49" si="18">SUM(I47:I48)</f>
        <v>1</v>
      </c>
      <c r="J49" s="63">
        <f t="shared" si="18"/>
        <v>0</v>
      </c>
      <c r="K49" s="63">
        <f t="shared" si="18"/>
        <v>52</v>
      </c>
      <c r="L49" s="63">
        <f t="shared" si="18"/>
        <v>13</v>
      </c>
      <c r="M49" s="63">
        <f t="shared" si="18"/>
        <v>0</v>
      </c>
      <c r="N49" s="63">
        <f t="shared" si="18"/>
        <v>0</v>
      </c>
      <c r="O49" s="63">
        <f t="shared" si="18"/>
        <v>0</v>
      </c>
      <c r="P49" s="63">
        <f t="shared" si="18"/>
        <v>0</v>
      </c>
      <c r="Q49" s="63">
        <f t="shared" si="18"/>
        <v>8</v>
      </c>
      <c r="R49" s="64"/>
      <c r="S49" s="64"/>
      <c r="T49" s="64"/>
      <c r="U49" s="64"/>
      <c r="V49" s="64"/>
    </row>
    <row r="50" spans="1:22" s="70" customFormat="1" ht="12" customHeight="1" x14ac:dyDescent="0.25">
      <c r="A50" s="144" t="s">
        <v>171</v>
      </c>
      <c r="B50" s="145"/>
      <c r="C50" s="145"/>
      <c r="D50" s="145"/>
      <c r="E50" s="145"/>
      <c r="F50" s="145"/>
      <c r="G50" s="146"/>
      <c r="H50" s="63">
        <f t="shared" ref="H50:Q50" si="19">H43+H46+H49</f>
        <v>16</v>
      </c>
      <c r="I50" s="63">
        <f t="shared" si="19"/>
        <v>5</v>
      </c>
      <c r="J50" s="63">
        <f t="shared" si="19"/>
        <v>5</v>
      </c>
      <c r="K50" s="63">
        <f t="shared" si="19"/>
        <v>208</v>
      </c>
      <c r="L50" s="63">
        <f t="shared" si="19"/>
        <v>65</v>
      </c>
      <c r="M50" s="63">
        <f t="shared" si="19"/>
        <v>65</v>
      </c>
      <c r="N50" s="63">
        <f t="shared" si="19"/>
        <v>0</v>
      </c>
      <c r="O50" s="63">
        <f t="shared" si="19"/>
        <v>0</v>
      </c>
      <c r="P50" s="63">
        <f t="shared" si="19"/>
        <v>0</v>
      </c>
      <c r="Q50" s="63">
        <f t="shared" si="19"/>
        <v>33</v>
      </c>
      <c r="R50" s="64"/>
      <c r="S50" s="64"/>
      <c r="T50" s="64"/>
      <c r="U50" s="64"/>
      <c r="V50" s="64"/>
    </row>
    <row r="51" spans="1:22" s="57" customFormat="1" x14ac:dyDescent="0.25">
      <c r="A51" s="181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3"/>
    </row>
    <row r="52" spans="1:22" s="70" customFormat="1" x14ac:dyDescent="0.25">
      <c r="A52" s="168" t="s">
        <v>172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63"/>
      <c r="T52" s="63"/>
      <c r="U52" s="63"/>
      <c r="V52" s="63"/>
    </row>
    <row r="53" spans="1:22" s="33" customFormat="1" x14ac:dyDescent="0.25">
      <c r="A53" s="167" t="s">
        <v>205</v>
      </c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</row>
    <row r="54" spans="1:22" s="70" customFormat="1" ht="24" x14ac:dyDescent="0.25">
      <c r="A54" s="130" t="s">
        <v>363</v>
      </c>
      <c r="B54" s="60">
        <v>2</v>
      </c>
      <c r="C54" s="65" t="s">
        <v>258</v>
      </c>
      <c r="D54" s="65" t="s">
        <v>96</v>
      </c>
      <c r="E54" s="65" t="s">
        <v>259</v>
      </c>
      <c r="F54" s="65" t="s">
        <v>54</v>
      </c>
      <c r="G54" s="65" t="s">
        <v>97</v>
      </c>
      <c r="H54" s="60">
        <v>3</v>
      </c>
      <c r="I54" s="60">
        <v>2</v>
      </c>
      <c r="J54" s="60">
        <v>0</v>
      </c>
      <c r="K54" s="60">
        <f t="shared" ref="K54:M56" si="20">H54*13</f>
        <v>39</v>
      </c>
      <c r="L54" s="60">
        <f t="shared" si="20"/>
        <v>26</v>
      </c>
      <c r="M54" s="60">
        <f t="shared" si="20"/>
        <v>0</v>
      </c>
      <c r="N54" s="60">
        <v>0</v>
      </c>
      <c r="O54" s="60">
        <v>0</v>
      </c>
      <c r="P54" s="60">
        <v>0</v>
      </c>
      <c r="Q54" s="60">
        <v>5</v>
      </c>
      <c r="R54" s="60" t="s">
        <v>156</v>
      </c>
      <c r="S54" s="56" t="s">
        <v>167</v>
      </c>
      <c r="T54" s="56" t="s">
        <v>158</v>
      </c>
      <c r="U54" s="60"/>
      <c r="V54" s="117"/>
    </row>
    <row r="55" spans="1:22" s="70" customFormat="1" ht="36" x14ac:dyDescent="0.25">
      <c r="A55" s="130" t="s">
        <v>363</v>
      </c>
      <c r="B55" s="60">
        <v>2</v>
      </c>
      <c r="C55" s="65" t="s">
        <v>262</v>
      </c>
      <c r="D55" s="65" t="s">
        <v>98</v>
      </c>
      <c r="E55" s="65" t="s">
        <v>263</v>
      </c>
      <c r="F55" s="65" t="s">
        <v>99</v>
      </c>
      <c r="G55" s="65" t="s">
        <v>100</v>
      </c>
      <c r="H55" s="60">
        <v>3</v>
      </c>
      <c r="I55" s="60">
        <v>2</v>
      </c>
      <c r="J55" s="60">
        <v>0</v>
      </c>
      <c r="K55" s="60">
        <f t="shared" si="20"/>
        <v>39</v>
      </c>
      <c r="L55" s="60">
        <f t="shared" si="20"/>
        <v>26</v>
      </c>
      <c r="M55" s="60">
        <f t="shared" si="20"/>
        <v>0</v>
      </c>
      <c r="N55" s="60">
        <v>0</v>
      </c>
      <c r="O55" s="60">
        <v>0</v>
      </c>
      <c r="P55" s="60">
        <v>0</v>
      </c>
      <c r="Q55" s="60">
        <v>6</v>
      </c>
      <c r="R55" s="60" t="s">
        <v>156</v>
      </c>
      <c r="S55" s="56" t="s">
        <v>167</v>
      </c>
      <c r="T55" s="56" t="s">
        <v>158</v>
      </c>
      <c r="U55" s="60"/>
      <c r="V55" s="117" t="s">
        <v>201</v>
      </c>
    </row>
    <row r="56" spans="1:22" s="70" customFormat="1" ht="36" x14ac:dyDescent="0.25">
      <c r="A56" s="130" t="s">
        <v>363</v>
      </c>
      <c r="B56" s="60">
        <v>2</v>
      </c>
      <c r="C56" s="65" t="s">
        <v>264</v>
      </c>
      <c r="D56" s="65" t="s">
        <v>95</v>
      </c>
      <c r="E56" s="65" t="s">
        <v>265</v>
      </c>
      <c r="F56" s="65" t="s">
        <v>54</v>
      </c>
      <c r="G56" s="65" t="s">
        <v>55</v>
      </c>
      <c r="H56" s="60">
        <v>3</v>
      </c>
      <c r="I56" s="60">
        <v>2</v>
      </c>
      <c r="J56" s="60">
        <v>0</v>
      </c>
      <c r="K56" s="60">
        <f t="shared" si="20"/>
        <v>39</v>
      </c>
      <c r="L56" s="60">
        <f t="shared" si="20"/>
        <v>26</v>
      </c>
      <c r="M56" s="60">
        <f t="shared" si="20"/>
        <v>0</v>
      </c>
      <c r="N56" s="60">
        <v>0</v>
      </c>
      <c r="O56" s="60">
        <v>0</v>
      </c>
      <c r="P56" s="60">
        <v>0</v>
      </c>
      <c r="Q56" s="60">
        <v>6</v>
      </c>
      <c r="R56" s="60" t="s">
        <v>156</v>
      </c>
      <c r="S56" s="56" t="s">
        <v>167</v>
      </c>
      <c r="T56" s="56" t="s">
        <v>158</v>
      </c>
      <c r="U56" s="60"/>
      <c r="V56" s="117" t="s">
        <v>201</v>
      </c>
    </row>
    <row r="57" spans="1:22" s="70" customFormat="1" ht="12" customHeight="1" x14ac:dyDescent="0.25">
      <c r="A57" s="144" t="s">
        <v>168</v>
      </c>
      <c r="B57" s="145"/>
      <c r="C57" s="145"/>
      <c r="D57" s="145"/>
      <c r="E57" s="145"/>
      <c r="F57" s="145"/>
      <c r="G57" s="146"/>
      <c r="H57" s="63">
        <f>SUM(H54:H56)</f>
        <v>9</v>
      </c>
      <c r="I57" s="63">
        <f t="shared" ref="I57:P57" si="21">SUM(I54:I56)</f>
        <v>6</v>
      </c>
      <c r="J57" s="63">
        <f t="shared" si="21"/>
        <v>0</v>
      </c>
      <c r="K57" s="63">
        <f t="shared" si="21"/>
        <v>117</v>
      </c>
      <c r="L57" s="63">
        <f>SUM(L54:L56)</f>
        <v>78</v>
      </c>
      <c r="M57" s="63">
        <f t="shared" si="21"/>
        <v>0</v>
      </c>
      <c r="N57" s="63">
        <f t="shared" si="21"/>
        <v>0</v>
      </c>
      <c r="O57" s="63">
        <f t="shared" si="21"/>
        <v>0</v>
      </c>
      <c r="P57" s="63">
        <f t="shared" si="21"/>
        <v>0</v>
      </c>
      <c r="Q57" s="63">
        <f>SUM(Q54:Q56)</f>
        <v>17</v>
      </c>
      <c r="R57" s="64"/>
      <c r="S57" s="64"/>
      <c r="T57" s="64"/>
      <c r="U57" s="64"/>
      <c r="V57" s="64"/>
    </row>
    <row r="58" spans="1:22" s="70" customFormat="1" ht="24" x14ac:dyDescent="0.25">
      <c r="A58" s="130" t="s">
        <v>363</v>
      </c>
      <c r="B58" s="60">
        <v>3</v>
      </c>
      <c r="C58" s="65" t="s">
        <v>277</v>
      </c>
      <c r="D58" s="65" t="s">
        <v>104</v>
      </c>
      <c r="E58" s="65" t="s">
        <v>278</v>
      </c>
      <c r="F58" s="65" t="s">
        <v>279</v>
      </c>
      <c r="G58" s="65" t="s">
        <v>103</v>
      </c>
      <c r="H58" s="60">
        <v>2</v>
      </c>
      <c r="I58" s="60">
        <v>1</v>
      </c>
      <c r="J58" s="60">
        <v>0</v>
      </c>
      <c r="K58" s="60">
        <f t="shared" ref="K58:M59" si="22">H58*13</f>
        <v>26</v>
      </c>
      <c r="L58" s="60">
        <f t="shared" si="22"/>
        <v>13</v>
      </c>
      <c r="M58" s="60">
        <f t="shared" si="22"/>
        <v>0</v>
      </c>
      <c r="N58" s="60">
        <v>0</v>
      </c>
      <c r="O58" s="60">
        <v>0</v>
      </c>
      <c r="P58" s="60">
        <v>0</v>
      </c>
      <c r="Q58" s="60">
        <v>4</v>
      </c>
      <c r="R58" s="60" t="s">
        <v>156</v>
      </c>
      <c r="S58" s="56" t="s">
        <v>167</v>
      </c>
      <c r="T58" s="56" t="s">
        <v>158</v>
      </c>
      <c r="U58" s="60"/>
      <c r="V58" s="117"/>
    </row>
    <row r="59" spans="1:22" s="70" customFormat="1" ht="48" x14ac:dyDescent="0.25">
      <c r="A59" s="130" t="s">
        <v>363</v>
      </c>
      <c r="B59" s="60">
        <v>3</v>
      </c>
      <c r="C59" s="65" t="s">
        <v>288</v>
      </c>
      <c r="D59" s="65" t="s">
        <v>101</v>
      </c>
      <c r="E59" s="65" t="s">
        <v>289</v>
      </c>
      <c r="F59" s="65" t="s">
        <v>102</v>
      </c>
      <c r="G59" s="65" t="s">
        <v>173</v>
      </c>
      <c r="H59" s="60">
        <v>2</v>
      </c>
      <c r="I59" s="60">
        <v>1</v>
      </c>
      <c r="J59" s="60">
        <v>0</v>
      </c>
      <c r="K59" s="60">
        <f t="shared" si="22"/>
        <v>26</v>
      </c>
      <c r="L59" s="60">
        <f t="shared" si="22"/>
        <v>13</v>
      </c>
      <c r="M59" s="60">
        <f t="shared" si="22"/>
        <v>0</v>
      </c>
      <c r="N59" s="60">
        <v>0</v>
      </c>
      <c r="O59" s="60">
        <v>0</v>
      </c>
      <c r="P59" s="60">
        <v>0</v>
      </c>
      <c r="Q59" s="60">
        <v>4</v>
      </c>
      <c r="R59" s="60" t="s">
        <v>156</v>
      </c>
      <c r="S59" s="56" t="s">
        <v>167</v>
      </c>
      <c r="T59" s="56" t="s">
        <v>158</v>
      </c>
      <c r="U59" s="60"/>
      <c r="V59" s="117"/>
    </row>
    <row r="60" spans="1:22" s="70" customFormat="1" ht="12" customHeight="1" x14ac:dyDescent="0.25">
      <c r="A60" s="144" t="s">
        <v>169</v>
      </c>
      <c r="B60" s="145"/>
      <c r="C60" s="145"/>
      <c r="D60" s="145"/>
      <c r="E60" s="145"/>
      <c r="F60" s="145"/>
      <c r="G60" s="146"/>
      <c r="H60" s="63">
        <f t="shared" ref="H60:Q60" si="23">SUM(H58:H59)</f>
        <v>4</v>
      </c>
      <c r="I60" s="63">
        <f t="shared" si="23"/>
        <v>2</v>
      </c>
      <c r="J60" s="63">
        <f t="shared" si="23"/>
        <v>0</v>
      </c>
      <c r="K60" s="63">
        <f t="shared" si="23"/>
        <v>52</v>
      </c>
      <c r="L60" s="63">
        <f t="shared" si="23"/>
        <v>26</v>
      </c>
      <c r="M60" s="63">
        <f t="shared" si="23"/>
        <v>0</v>
      </c>
      <c r="N60" s="63">
        <f t="shared" si="23"/>
        <v>0</v>
      </c>
      <c r="O60" s="63">
        <f t="shared" si="23"/>
        <v>0</v>
      </c>
      <c r="P60" s="63">
        <f t="shared" si="23"/>
        <v>0</v>
      </c>
      <c r="Q60" s="63">
        <f t="shared" si="23"/>
        <v>8</v>
      </c>
      <c r="R60" s="64"/>
      <c r="S60" s="64"/>
      <c r="T60" s="64"/>
      <c r="U60" s="64"/>
      <c r="V60" s="64"/>
    </row>
    <row r="61" spans="1:22" s="70" customFormat="1" ht="36" x14ac:dyDescent="0.25">
      <c r="A61" s="130" t="s">
        <v>363</v>
      </c>
      <c r="B61" s="60">
        <v>4</v>
      </c>
      <c r="C61" s="65" t="s">
        <v>307</v>
      </c>
      <c r="D61" s="65" t="s">
        <v>105</v>
      </c>
      <c r="E61" s="65" t="s">
        <v>308</v>
      </c>
      <c r="F61" s="65" t="s">
        <v>54</v>
      </c>
      <c r="G61" s="65" t="s">
        <v>97</v>
      </c>
      <c r="H61" s="60">
        <v>3</v>
      </c>
      <c r="I61" s="60">
        <v>1</v>
      </c>
      <c r="J61" s="60">
        <v>1</v>
      </c>
      <c r="K61" s="60">
        <f t="shared" ref="K61:M61" si="24">H61*13</f>
        <v>39</v>
      </c>
      <c r="L61" s="60">
        <f t="shared" si="24"/>
        <v>13</v>
      </c>
      <c r="M61" s="60">
        <f t="shared" si="24"/>
        <v>13</v>
      </c>
      <c r="N61" s="60">
        <v>0</v>
      </c>
      <c r="O61" s="60">
        <v>0</v>
      </c>
      <c r="P61" s="60">
        <v>0</v>
      </c>
      <c r="Q61" s="60">
        <v>8</v>
      </c>
      <c r="R61" s="60" t="s">
        <v>156</v>
      </c>
      <c r="S61" s="56" t="s">
        <v>167</v>
      </c>
      <c r="T61" s="56" t="s">
        <v>158</v>
      </c>
      <c r="U61" s="65" t="s">
        <v>62</v>
      </c>
      <c r="V61" s="117" t="s">
        <v>201</v>
      </c>
    </row>
    <row r="62" spans="1:22" s="70" customFormat="1" x14ac:dyDescent="0.25">
      <c r="A62" s="170" t="s">
        <v>170</v>
      </c>
      <c r="B62" s="171"/>
      <c r="C62" s="171"/>
      <c r="D62" s="171"/>
      <c r="E62" s="171"/>
      <c r="F62" s="171"/>
      <c r="G62" s="113"/>
      <c r="H62" s="63">
        <f t="shared" ref="H62:Q62" si="25">SUM(H61:H61)</f>
        <v>3</v>
      </c>
      <c r="I62" s="63">
        <f t="shared" si="25"/>
        <v>1</v>
      </c>
      <c r="J62" s="63">
        <f t="shared" si="25"/>
        <v>1</v>
      </c>
      <c r="K62" s="63">
        <f t="shared" si="25"/>
        <v>39</v>
      </c>
      <c r="L62" s="63">
        <f t="shared" si="25"/>
        <v>13</v>
      </c>
      <c r="M62" s="63">
        <f t="shared" si="25"/>
        <v>13</v>
      </c>
      <c r="N62" s="63">
        <f t="shared" si="25"/>
        <v>0</v>
      </c>
      <c r="O62" s="63">
        <f t="shared" si="25"/>
        <v>0</v>
      </c>
      <c r="P62" s="63">
        <f t="shared" si="25"/>
        <v>0</v>
      </c>
      <c r="Q62" s="63">
        <f t="shared" si="25"/>
        <v>8</v>
      </c>
      <c r="R62" s="64"/>
      <c r="S62" s="64"/>
      <c r="T62" s="64"/>
      <c r="U62" s="64"/>
      <c r="V62" s="64"/>
    </row>
    <row r="63" spans="1:22" s="70" customFormat="1" ht="12" customHeight="1" x14ac:dyDescent="0.25">
      <c r="A63" s="144" t="s">
        <v>171</v>
      </c>
      <c r="B63" s="145"/>
      <c r="C63" s="145"/>
      <c r="D63" s="145"/>
      <c r="E63" s="145"/>
      <c r="F63" s="145"/>
      <c r="G63" s="146"/>
      <c r="H63" s="63">
        <f t="shared" ref="H63:Q63" si="26">H57+H60+H62</f>
        <v>16</v>
      </c>
      <c r="I63" s="63">
        <f t="shared" si="26"/>
        <v>9</v>
      </c>
      <c r="J63" s="63">
        <f t="shared" si="26"/>
        <v>1</v>
      </c>
      <c r="K63" s="63">
        <f t="shared" si="26"/>
        <v>208</v>
      </c>
      <c r="L63" s="63">
        <f t="shared" si="26"/>
        <v>117</v>
      </c>
      <c r="M63" s="63">
        <f t="shared" si="26"/>
        <v>13</v>
      </c>
      <c r="N63" s="63">
        <f t="shared" si="26"/>
        <v>0</v>
      </c>
      <c r="O63" s="63">
        <f t="shared" si="26"/>
        <v>0</v>
      </c>
      <c r="P63" s="63">
        <f t="shared" si="26"/>
        <v>0</v>
      </c>
      <c r="Q63" s="63">
        <f t="shared" si="26"/>
        <v>33</v>
      </c>
      <c r="R63" s="63"/>
      <c r="S63" s="63"/>
      <c r="T63" s="63"/>
      <c r="U63" s="64"/>
      <c r="V63" s="64"/>
    </row>
    <row r="64" spans="1:22" s="70" customFormat="1" x14ac:dyDescent="0.25">
      <c r="A64" s="118"/>
      <c r="B64" s="57"/>
      <c r="C64" s="57"/>
      <c r="D64" s="57"/>
      <c r="E64" s="57"/>
      <c r="F64" s="57"/>
      <c r="G64" s="118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9"/>
      <c r="S64" s="111"/>
      <c r="T64" s="111"/>
      <c r="U64" s="120"/>
      <c r="V64" s="120"/>
    </row>
    <row r="65" spans="1:22" s="70" customFormat="1" x14ac:dyDescent="0.25">
      <c r="A65" s="168" t="s">
        <v>174</v>
      </c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21"/>
      <c r="T65" s="121"/>
      <c r="U65" s="122"/>
      <c r="V65" s="122"/>
    </row>
    <row r="66" spans="1:22" s="33" customFormat="1" x14ac:dyDescent="0.25">
      <c r="A66" s="167" t="s">
        <v>202</v>
      </c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</row>
    <row r="67" spans="1:22" s="70" customFormat="1" ht="36" x14ac:dyDescent="0.25">
      <c r="A67" s="107" t="s">
        <v>317</v>
      </c>
      <c r="B67" s="60">
        <v>2</v>
      </c>
      <c r="C67" s="65" t="s">
        <v>245</v>
      </c>
      <c r="D67" s="65" t="s">
        <v>108</v>
      </c>
      <c r="E67" s="65" t="s">
        <v>246</v>
      </c>
      <c r="F67" s="65" t="s">
        <v>247</v>
      </c>
      <c r="G67" s="65" t="s">
        <v>109</v>
      </c>
      <c r="H67" s="60">
        <v>2</v>
      </c>
      <c r="I67" s="60">
        <v>1</v>
      </c>
      <c r="J67" s="60">
        <v>0</v>
      </c>
      <c r="K67" s="60">
        <f>H67*13</f>
        <v>26</v>
      </c>
      <c r="L67" s="60">
        <f t="shared" ref="L67:M69" si="27">I67*13</f>
        <v>13</v>
      </c>
      <c r="M67" s="60">
        <f t="shared" si="27"/>
        <v>0</v>
      </c>
      <c r="N67" s="60">
        <v>0</v>
      </c>
      <c r="O67" s="60">
        <v>0</v>
      </c>
      <c r="P67" s="60">
        <v>0</v>
      </c>
      <c r="Q67" s="60">
        <v>4</v>
      </c>
      <c r="R67" s="60" t="s">
        <v>156</v>
      </c>
      <c r="S67" s="56" t="s">
        <v>167</v>
      </c>
      <c r="T67" s="56" t="s">
        <v>158</v>
      </c>
      <c r="U67" s="60"/>
      <c r="V67" s="117"/>
    </row>
    <row r="68" spans="1:22" s="70" customFormat="1" ht="48" x14ac:dyDescent="0.25">
      <c r="A68" s="107" t="s">
        <v>317</v>
      </c>
      <c r="B68" s="60">
        <v>2</v>
      </c>
      <c r="C68" s="65" t="s">
        <v>250</v>
      </c>
      <c r="D68" s="65" t="s">
        <v>180</v>
      </c>
      <c r="E68" s="65" t="s">
        <v>251</v>
      </c>
      <c r="F68" s="65" t="s">
        <v>247</v>
      </c>
      <c r="G68" s="65" t="s">
        <v>109</v>
      </c>
      <c r="H68" s="60">
        <v>3</v>
      </c>
      <c r="I68" s="60">
        <v>3</v>
      </c>
      <c r="J68" s="60">
        <v>0</v>
      </c>
      <c r="K68" s="60">
        <f t="shared" ref="K68:K69" si="28">H68*13</f>
        <v>39</v>
      </c>
      <c r="L68" s="60">
        <f t="shared" si="27"/>
        <v>39</v>
      </c>
      <c r="M68" s="60">
        <f t="shared" si="27"/>
        <v>0</v>
      </c>
      <c r="N68" s="60">
        <v>0</v>
      </c>
      <c r="O68" s="60">
        <v>0</v>
      </c>
      <c r="P68" s="60">
        <v>0</v>
      </c>
      <c r="Q68" s="60">
        <v>7</v>
      </c>
      <c r="R68" s="60" t="s">
        <v>156</v>
      </c>
      <c r="S68" s="56" t="s">
        <v>167</v>
      </c>
      <c r="T68" s="56" t="s">
        <v>158</v>
      </c>
      <c r="U68" s="60"/>
      <c r="V68" s="117"/>
    </row>
    <row r="69" spans="1:22" s="70" customFormat="1" ht="24" x14ac:dyDescent="0.25">
      <c r="A69" s="107" t="s">
        <v>317</v>
      </c>
      <c r="B69" s="60">
        <v>2</v>
      </c>
      <c r="C69" s="65" t="s">
        <v>271</v>
      </c>
      <c r="D69" s="65" t="s">
        <v>110</v>
      </c>
      <c r="E69" s="65" t="s">
        <v>272</v>
      </c>
      <c r="F69" s="65" t="s">
        <v>111</v>
      </c>
      <c r="G69" s="65" t="s">
        <v>112</v>
      </c>
      <c r="H69" s="60">
        <v>3</v>
      </c>
      <c r="I69" s="60">
        <v>3</v>
      </c>
      <c r="J69" s="60">
        <v>0</v>
      </c>
      <c r="K69" s="60">
        <f t="shared" si="28"/>
        <v>39</v>
      </c>
      <c r="L69" s="60">
        <f t="shared" si="27"/>
        <v>39</v>
      </c>
      <c r="M69" s="60">
        <f t="shared" si="27"/>
        <v>0</v>
      </c>
      <c r="N69" s="60">
        <v>0</v>
      </c>
      <c r="O69" s="60">
        <v>0</v>
      </c>
      <c r="P69" s="60">
        <v>0</v>
      </c>
      <c r="Q69" s="60">
        <v>6</v>
      </c>
      <c r="R69" s="60" t="s">
        <v>156</v>
      </c>
      <c r="S69" s="56" t="s">
        <v>167</v>
      </c>
      <c r="T69" s="56" t="s">
        <v>158</v>
      </c>
      <c r="U69" s="60"/>
      <c r="V69" s="117" t="s">
        <v>201</v>
      </c>
    </row>
    <row r="70" spans="1:22" s="70" customFormat="1" ht="12" customHeight="1" x14ac:dyDescent="0.25">
      <c r="A70" s="144" t="s">
        <v>168</v>
      </c>
      <c r="B70" s="145"/>
      <c r="C70" s="145"/>
      <c r="D70" s="145"/>
      <c r="E70" s="145"/>
      <c r="F70" s="145"/>
      <c r="G70" s="146"/>
      <c r="H70" s="63">
        <f>SUM(H67:H69)</f>
        <v>8</v>
      </c>
      <c r="I70" s="63">
        <f t="shared" ref="I70:P70" si="29">SUM(I67:I69)</f>
        <v>7</v>
      </c>
      <c r="J70" s="63">
        <f t="shared" si="29"/>
        <v>0</v>
      </c>
      <c r="K70" s="63">
        <f t="shared" si="29"/>
        <v>104</v>
      </c>
      <c r="L70" s="63">
        <f t="shared" si="29"/>
        <v>91</v>
      </c>
      <c r="M70" s="63">
        <f t="shared" si="29"/>
        <v>0</v>
      </c>
      <c r="N70" s="63">
        <f t="shared" si="29"/>
        <v>0</v>
      </c>
      <c r="O70" s="63">
        <f t="shared" si="29"/>
        <v>0</v>
      </c>
      <c r="P70" s="63">
        <f t="shared" si="29"/>
        <v>0</v>
      </c>
      <c r="Q70" s="63">
        <f>SUM(Q67:Q69)</f>
        <v>17</v>
      </c>
      <c r="R70" s="64"/>
      <c r="S70" s="64"/>
      <c r="T70" s="64"/>
      <c r="U70" s="64"/>
      <c r="V70" s="113"/>
    </row>
    <row r="71" spans="1:22" s="70" customFormat="1" ht="24" x14ac:dyDescent="0.25">
      <c r="A71" s="107" t="s">
        <v>317</v>
      </c>
      <c r="B71" s="60">
        <v>3</v>
      </c>
      <c r="C71" s="65" t="s">
        <v>286</v>
      </c>
      <c r="D71" s="65" t="s">
        <v>113</v>
      </c>
      <c r="E71" s="65" t="s">
        <v>287</v>
      </c>
      <c r="F71" s="65" t="s">
        <v>114</v>
      </c>
      <c r="G71" s="65" t="s">
        <v>115</v>
      </c>
      <c r="H71" s="60">
        <v>2</v>
      </c>
      <c r="I71" s="60">
        <v>1</v>
      </c>
      <c r="J71" s="60">
        <v>0</v>
      </c>
      <c r="K71" s="60">
        <f>H71*13</f>
        <v>26</v>
      </c>
      <c r="L71" s="60">
        <f t="shared" ref="L71:M72" si="30">I71*13</f>
        <v>13</v>
      </c>
      <c r="M71" s="60">
        <f t="shared" si="30"/>
        <v>0</v>
      </c>
      <c r="N71" s="60">
        <v>0</v>
      </c>
      <c r="O71" s="60">
        <v>0</v>
      </c>
      <c r="P71" s="60">
        <v>0</v>
      </c>
      <c r="Q71" s="60">
        <v>4</v>
      </c>
      <c r="R71" s="60" t="s">
        <v>156</v>
      </c>
      <c r="S71" s="56" t="s">
        <v>167</v>
      </c>
      <c r="T71" s="56" t="s">
        <v>158</v>
      </c>
      <c r="U71" s="60"/>
      <c r="V71" s="117"/>
    </row>
    <row r="72" spans="1:22" s="70" customFormat="1" ht="36" x14ac:dyDescent="0.25">
      <c r="A72" s="107" t="s">
        <v>317</v>
      </c>
      <c r="B72" s="60">
        <v>3</v>
      </c>
      <c r="C72" s="65" t="s">
        <v>295</v>
      </c>
      <c r="D72" s="65" t="s">
        <v>212</v>
      </c>
      <c r="E72" s="65" t="s">
        <v>296</v>
      </c>
      <c r="F72" s="65" t="s">
        <v>247</v>
      </c>
      <c r="G72" s="65" t="s">
        <v>109</v>
      </c>
      <c r="H72" s="60">
        <v>2</v>
      </c>
      <c r="I72" s="60">
        <v>1</v>
      </c>
      <c r="J72" s="60">
        <v>0</v>
      </c>
      <c r="K72" s="60">
        <f t="shared" ref="K72" si="31">H72*13</f>
        <v>26</v>
      </c>
      <c r="L72" s="60">
        <f t="shared" si="30"/>
        <v>13</v>
      </c>
      <c r="M72" s="60">
        <f t="shared" si="30"/>
        <v>0</v>
      </c>
      <c r="N72" s="60">
        <v>0</v>
      </c>
      <c r="O72" s="60">
        <v>0</v>
      </c>
      <c r="P72" s="60">
        <v>0</v>
      </c>
      <c r="Q72" s="60">
        <v>4</v>
      </c>
      <c r="R72" s="60" t="s">
        <v>156</v>
      </c>
      <c r="S72" s="56" t="s">
        <v>167</v>
      </c>
      <c r="T72" s="56" t="s">
        <v>158</v>
      </c>
      <c r="U72" s="60"/>
      <c r="V72" s="117" t="s">
        <v>201</v>
      </c>
    </row>
    <row r="73" spans="1:22" s="70" customFormat="1" ht="12" customHeight="1" x14ac:dyDescent="0.25">
      <c r="A73" s="144" t="s">
        <v>169</v>
      </c>
      <c r="B73" s="145"/>
      <c r="C73" s="145"/>
      <c r="D73" s="145"/>
      <c r="E73" s="145"/>
      <c r="F73" s="145"/>
      <c r="G73" s="146"/>
      <c r="H73" s="63">
        <f t="shared" ref="H73:Q73" si="32">SUM(H71:H72)</f>
        <v>4</v>
      </c>
      <c r="I73" s="63">
        <f t="shared" si="32"/>
        <v>2</v>
      </c>
      <c r="J73" s="63">
        <f t="shared" si="32"/>
        <v>0</v>
      </c>
      <c r="K73" s="63">
        <f t="shared" si="32"/>
        <v>52</v>
      </c>
      <c r="L73" s="63">
        <f t="shared" si="32"/>
        <v>26</v>
      </c>
      <c r="M73" s="63">
        <f t="shared" si="32"/>
        <v>0</v>
      </c>
      <c r="N73" s="63">
        <f t="shared" si="32"/>
        <v>0</v>
      </c>
      <c r="O73" s="63">
        <f t="shared" si="32"/>
        <v>0</v>
      </c>
      <c r="P73" s="63">
        <f t="shared" si="32"/>
        <v>0</v>
      </c>
      <c r="Q73" s="63">
        <f t="shared" si="32"/>
        <v>8</v>
      </c>
      <c r="R73" s="64"/>
      <c r="S73" s="64"/>
      <c r="T73" s="63"/>
      <c r="U73" s="64"/>
      <c r="V73" s="113"/>
    </row>
    <row r="74" spans="1:22" s="70" customFormat="1" ht="24" x14ac:dyDescent="0.25">
      <c r="A74" s="107" t="s">
        <v>317</v>
      </c>
      <c r="B74" s="60">
        <v>4</v>
      </c>
      <c r="C74" s="65" t="s">
        <v>305</v>
      </c>
      <c r="D74" s="65" t="s">
        <v>116</v>
      </c>
      <c r="E74" s="65" t="s">
        <v>306</v>
      </c>
      <c r="F74" s="65" t="s">
        <v>65</v>
      </c>
      <c r="G74" s="65" t="s">
        <v>66</v>
      </c>
      <c r="H74" s="60">
        <v>2</v>
      </c>
      <c r="I74" s="60">
        <v>0</v>
      </c>
      <c r="J74" s="60">
        <v>0</v>
      </c>
      <c r="K74" s="60">
        <f>H74*13</f>
        <v>26</v>
      </c>
      <c r="L74" s="60">
        <f t="shared" ref="L74:M75" si="33">I74*13</f>
        <v>0</v>
      </c>
      <c r="M74" s="60">
        <f t="shared" si="33"/>
        <v>0</v>
      </c>
      <c r="N74" s="60">
        <v>0</v>
      </c>
      <c r="O74" s="60">
        <v>0</v>
      </c>
      <c r="P74" s="60">
        <v>0</v>
      </c>
      <c r="Q74" s="60">
        <v>4</v>
      </c>
      <c r="R74" s="60" t="s">
        <v>156</v>
      </c>
      <c r="S74" s="56" t="s">
        <v>167</v>
      </c>
      <c r="T74" s="56" t="s">
        <v>158</v>
      </c>
      <c r="U74" s="60"/>
      <c r="V74" s="65" t="s">
        <v>201</v>
      </c>
    </row>
    <row r="75" spans="1:22" s="70" customFormat="1" ht="36" x14ac:dyDescent="0.25">
      <c r="A75" s="107" t="s">
        <v>317</v>
      </c>
      <c r="B75" s="60">
        <v>4</v>
      </c>
      <c r="C75" s="65" t="s">
        <v>313</v>
      </c>
      <c r="D75" s="65" t="s">
        <v>213</v>
      </c>
      <c r="E75" s="65" t="s">
        <v>314</v>
      </c>
      <c r="F75" s="65" t="s">
        <v>247</v>
      </c>
      <c r="G75" s="65" t="s">
        <v>109</v>
      </c>
      <c r="H75" s="60">
        <v>2</v>
      </c>
      <c r="I75" s="60">
        <v>1</v>
      </c>
      <c r="J75" s="60">
        <v>0</v>
      </c>
      <c r="K75" s="60">
        <f t="shared" ref="K75" si="34">H75*13</f>
        <v>26</v>
      </c>
      <c r="L75" s="60">
        <f t="shared" si="33"/>
        <v>13</v>
      </c>
      <c r="M75" s="60">
        <f t="shared" si="33"/>
        <v>0</v>
      </c>
      <c r="N75" s="60">
        <v>0</v>
      </c>
      <c r="O75" s="60">
        <v>0</v>
      </c>
      <c r="P75" s="60">
        <v>0</v>
      </c>
      <c r="Q75" s="60">
        <v>4</v>
      </c>
      <c r="R75" s="60" t="s">
        <v>156</v>
      </c>
      <c r="S75" s="56" t="s">
        <v>167</v>
      </c>
      <c r="T75" s="56" t="s">
        <v>158</v>
      </c>
      <c r="U75" s="60"/>
      <c r="V75" s="117"/>
    </row>
    <row r="76" spans="1:22" s="70" customFormat="1" ht="12" customHeight="1" x14ac:dyDescent="0.25">
      <c r="A76" s="144" t="s">
        <v>170</v>
      </c>
      <c r="B76" s="145"/>
      <c r="C76" s="145"/>
      <c r="D76" s="145"/>
      <c r="E76" s="145"/>
      <c r="F76" s="145"/>
      <c r="G76" s="146"/>
      <c r="H76" s="63">
        <f t="shared" ref="H76:Q76" si="35">SUM(H74:H75)</f>
        <v>4</v>
      </c>
      <c r="I76" s="63">
        <f t="shared" si="35"/>
        <v>1</v>
      </c>
      <c r="J76" s="63">
        <f t="shared" si="35"/>
        <v>0</v>
      </c>
      <c r="K76" s="63">
        <f t="shared" si="35"/>
        <v>52</v>
      </c>
      <c r="L76" s="63">
        <f t="shared" si="35"/>
        <v>13</v>
      </c>
      <c r="M76" s="63">
        <f t="shared" si="35"/>
        <v>0</v>
      </c>
      <c r="N76" s="63">
        <f t="shared" si="35"/>
        <v>0</v>
      </c>
      <c r="O76" s="63">
        <f t="shared" si="35"/>
        <v>0</v>
      </c>
      <c r="P76" s="63">
        <f t="shared" si="35"/>
        <v>0</v>
      </c>
      <c r="Q76" s="63">
        <f t="shared" si="35"/>
        <v>8</v>
      </c>
      <c r="R76" s="64"/>
      <c r="S76" s="64"/>
      <c r="T76" s="64"/>
      <c r="U76" s="64"/>
      <c r="V76" s="64"/>
    </row>
    <row r="77" spans="1:22" s="70" customFormat="1" ht="12" customHeight="1" x14ac:dyDescent="0.25">
      <c r="A77" s="144" t="s">
        <v>171</v>
      </c>
      <c r="B77" s="145"/>
      <c r="C77" s="145"/>
      <c r="D77" s="145"/>
      <c r="E77" s="145"/>
      <c r="F77" s="145"/>
      <c r="G77" s="146"/>
      <c r="H77" s="63">
        <f t="shared" ref="H77:Q77" si="36">H70+H73+H76</f>
        <v>16</v>
      </c>
      <c r="I77" s="63">
        <f t="shared" si="36"/>
        <v>10</v>
      </c>
      <c r="J77" s="63">
        <f t="shared" si="36"/>
        <v>0</v>
      </c>
      <c r="K77" s="63">
        <f t="shared" si="36"/>
        <v>208</v>
      </c>
      <c r="L77" s="63">
        <f t="shared" si="36"/>
        <v>130</v>
      </c>
      <c r="M77" s="63">
        <f t="shared" si="36"/>
        <v>0</v>
      </c>
      <c r="N77" s="63">
        <f t="shared" si="36"/>
        <v>0</v>
      </c>
      <c r="O77" s="63">
        <f t="shared" si="36"/>
        <v>0</v>
      </c>
      <c r="P77" s="63">
        <f t="shared" si="36"/>
        <v>0</v>
      </c>
      <c r="Q77" s="63">
        <f t="shared" si="36"/>
        <v>33</v>
      </c>
      <c r="R77" s="64"/>
      <c r="S77" s="64"/>
      <c r="T77" s="64"/>
      <c r="U77" s="64"/>
      <c r="V77" s="122"/>
    </row>
    <row r="78" spans="1:22" s="70" customFormat="1" x14ac:dyDescent="0.25">
      <c r="A78" s="78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19"/>
      <c r="T78" s="119"/>
      <c r="U78" s="120"/>
      <c r="V78" s="120"/>
    </row>
    <row r="79" spans="1:22" s="70" customFormat="1" x14ac:dyDescent="0.25">
      <c r="A79" s="168" t="s">
        <v>175</v>
      </c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21"/>
      <c r="T79" s="121"/>
      <c r="U79" s="122"/>
      <c r="V79" s="122"/>
    </row>
    <row r="80" spans="1:22" s="33" customFormat="1" x14ac:dyDescent="0.25">
      <c r="A80" s="167" t="s">
        <v>203</v>
      </c>
      <c r="B80" s="167"/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</row>
    <row r="81" spans="1:22" s="70" customFormat="1" ht="48" x14ac:dyDescent="0.25">
      <c r="A81" s="62" t="s">
        <v>368</v>
      </c>
      <c r="B81" s="60">
        <v>2</v>
      </c>
      <c r="C81" s="65" t="s">
        <v>260</v>
      </c>
      <c r="D81" s="65" t="s">
        <v>119</v>
      </c>
      <c r="E81" s="65" t="s">
        <v>261</v>
      </c>
      <c r="F81" s="65" t="s">
        <v>111</v>
      </c>
      <c r="G81" s="65" t="s">
        <v>112</v>
      </c>
      <c r="H81" s="60">
        <v>3</v>
      </c>
      <c r="I81" s="60">
        <v>2</v>
      </c>
      <c r="J81" s="60">
        <v>0</v>
      </c>
      <c r="K81" s="60">
        <f>H81*13</f>
        <v>39</v>
      </c>
      <c r="L81" s="60">
        <f t="shared" ref="L81:M82" si="37">I81*13</f>
        <v>26</v>
      </c>
      <c r="M81" s="60">
        <f t="shared" si="37"/>
        <v>0</v>
      </c>
      <c r="N81" s="60">
        <v>0</v>
      </c>
      <c r="O81" s="60">
        <v>0</v>
      </c>
      <c r="P81" s="60">
        <v>0</v>
      </c>
      <c r="Q81" s="60">
        <v>6</v>
      </c>
      <c r="R81" s="60" t="s">
        <v>156</v>
      </c>
      <c r="S81" s="56" t="s">
        <v>167</v>
      </c>
      <c r="T81" s="56" t="s">
        <v>158</v>
      </c>
      <c r="U81" s="60"/>
      <c r="V81" s="117"/>
    </row>
    <row r="82" spans="1:22" s="70" customFormat="1" ht="48" x14ac:dyDescent="0.25">
      <c r="A82" s="62" t="s">
        <v>368</v>
      </c>
      <c r="B82" s="60">
        <v>2</v>
      </c>
      <c r="C82" s="65" t="s">
        <v>269</v>
      </c>
      <c r="D82" s="65" t="s">
        <v>120</v>
      </c>
      <c r="E82" s="65" t="s">
        <v>270</v>
      </c>
      <c r="F82" s="65" t="s">
        <v>63</v>
      </c>
      <c r="G82" s="65" t="s">
        <v>64</v>
      </c>
      <c r="H82" s="60">
        <v>3</v>
      </c>
      <c r="I82" s="60">
        <v>2</v>
      </c>
      <c r="J82" s="60">
        <v>0</v>
      </c>
      <c r="K82" s="60">
        <f t="shared" ref="K82" si="38">H82*13</f>
        <v>39</v>
      </c>
      <c r="L82" s="60">
        <f t="shared" si="37"/>
        <v>26</v>
      </c>
      <c r="M82" s="60">
        <f t="shared" si="37"/>
        <v>0</v>
      </c>
      <c r="N82" s="60">
        <v>0</v>
      </c>
      <c r="O82" s="60">
        <v>0</v>
      </c>
      <c r="P82" s="60">
        <v>0</v>
      </c>
      <c r="Q82" s="60">
        <v>7</v>
      </c>
      <c r="R82" s="60" t="s">
        <v>156</v>
      </c>
      <c r="S82" s="56" t="s">
        <v>167</v>
      </c>
      <c r="T82" s="56" t="s">
        <v>158</v>
      </c>
      <c r="U82" s="60"/>
      <c r="V82" s="117" t="s">
        <v>201</v>
      </c>
    </row>
    <row r="83" spans="1:22" s="70" customFormat="1" ht="12" customHeight="1" x14ac:dyDescent="0.25">
      <c r="A83" s="144" t="s">
        <v>168</v>
      </c>
      <c r="B83" s="145"/>
      <c r="C83" s="145"/>
      <c r="D83" s="145"/>
      <c r="E83" s="145"/>
      <c r="F83" s="145"/>
      <c r="G83" s="146"/>
      <c r="H83" s="63">
        <f t="shared" ref="H83:P83" si="39">SUM(H81:H82)</f>
        <v>6</v>
      </c>
      <c r="I83" s="63">
        <f t="shared" si="39"/>
        <v>4</v>
      </c>
      <c r="J83" s="63">
        <f t="shared" si="39"/>
        <v>0</v>
      </c>
      <c r="K83" s="63">
        <f t="shared" si="39"/>
        <v>78</v>
      </c>
      <c r="L83" s="63">
        <f t="shared" si="39"/>
        <v>52</v>
      </c>
      <c r="M83" s="63">
        <f t="shared" si="39"/>
        <v>0</v>
      </c>
      <c r="N83" s="63">
        <f t="shared" si="39"/>
        <v>0</v>
      </c>
      <c r="O83" s="63">
        <f t="shared" si="39"/>
        <v>0</v>
      </c>
      <c r="P83" s="63">
        <f t="shared" si="39"/>
        <v>0</v>
      </c>
      <c r="Q83" s="63">
        <f>SUM(Q81:Q82)</f>
        <v>13</v>
      </c>
      <c r="R83" s="64"/>
      <c r="S83" s="64"/>
      <c r="T83" s="64"/>
      <c r="U83" s="64"/>
      <c r="V83" s="113"/>
    </row>
    <row r="84" spans="1:22" s="70" customFormat="1" ht="36" x14ac:dyDescent="0.25">
      <c r="A84" s="62" t="s">
        <v>368</v>
      </c>
      <c r="B84" s="60">
        <v>3</v>
      </c>
      <c r="C84" s="65" t="s">
        <v>273</v>
      </c>
      <c r="D84" s="65" t="s">
        <v>123</v>
      </c>
      <c r="E84" s="65" t="s">
        <v>274</v>
      </c>
      <c r="F84" s="65" t="s">
        <v>68</v>
      </c>
      <c r="G84" s="65" t="s">
        <v>69</v>
      </c>
      <c r="H84" s="60">
        <v>4</v>
      </c>
      <c r="I84" s="60">
        <v>2</v>
      </c>
      <c r="J84" s="60">
        <v>0</v>
      </c>
      <c r="K84" s="60">
        <f>H84*13</f>
        <v>52</v>
      </c>
      <c r="L84" s="60">
        <f t="shared" ref="L84:M84" si="40">I84*13</f>
        <v>26</v>
      </c>
      <c r="M84" s="60">
        <f t="shared" si="40"/>
        <v>0</v>
      </c>
      <c r="N84" s="60">
        <v>0</v>
      </c>
      <c r="O84" s="60">
        <v>0</v>
      </c>
      <c r="P84" s="60">
        <v>0</v>
      </c>
      <c r="Q84" s="60">
        <v>7</v>
      </c>
      <c r="R84" s="60" t="s">
        <v>156</v>
      </c>
      <c r="S84" s="56" t="s">
        <v>167</v>
      </c>
      <c r="T84" s="56" t="s">
        <v>158</v>
      </c>
      <c r="U84" s="60"/>
      <c r="V84" s="117" t="s">
        <v>201</v>
      </c>
    </row>
    <row r="85" spans="1:22" s="70" customFormat="1" ht="12" customHeight="1" x14ac:dyDescent="0.25">
      <c r="A85" s="144" t="s">
        <v>169</v>
      </c>
      <c r="B85" s="145"/>
      <c r="C85" s="145"/>
      <c r="D85" s="145"/>
      <c r="E85" s="145"/>
      <c r="F85" s="145"/>
      <c r="G85" s="146"/>
      <c r="H85" s="63">
        <f t="shared" ref="H85:M85" si="41">SUM(H84:H84)</f>
        <v>4</v>
      </c>
      <c r="I85" s="63">
        <f t="shared" si="41"/>
        <v>2</v>
      </c>
      <c r="J85" s="63">
        <f t="shared" si="41"/>
        <v>0</v>
      </c>
      <c r="K85" s="63">
        <f t="shared" si="41"/>
        <v>52</v>
      </c>
      <c r="L85" s="63">
        <f t="shared" si="41"/>
        <v>26</v>
      </c>
      <c r="M85" s="63">
        <f t="shared" si="41"/>
        <v>0</v>
      </c>
      <c r="N85" s="64">
        <v>0</v>
      </c>
      <c r="O85" s="64">
        <v>0</v>
      </c>
      <c r="P85" s="64">
        <v>0</v>
      </c>
      <c r="Q85" s="63">
        <f>SUM(Q84:Q84)</f>
        <v>7</v>
      </c>
      <c r="R85" s="64"/>
      <c r="S85" s="64"/>
      <c r="T85" s="64"/>
      <c r="U85" s="64"/>
      <c r="V85" s="113"/>
    </row>
    <row r="86" spans="1:22" s="70" customFormat="1" ht="36" x14ac:dyDescent="0.25">
      <c r="A86" s="62" t="s">
        <v>368</v>
      </c>
      <c r="B86" s="60">
        <v>4</v>
      </c>
      <c r="C86" s="65" t="s">
        <v>303</v>
      </c>
      <c r="D86" s="65" t="s">
        <v>124</v>
      </c>
      <c r="E86" s="65" t="s">
        <v>304</v>
      </c>
      <c r="F86" s="65" t="s">
        <v>68</v>
      </c>
      <c r="G86" s="65" t="s">
        <v>69</v>
      </c>
      <c r="H86" s="60">
        <v>3</v>
      </c>
      <c r="I86" s="60">
        <v>1</v>
      </c>
      <c r="J86" s="60">
        <v>1</v>
      </c>
      <c r="K86" s="60">
        <f t="shared" ref="K86:M87" si="42">H86*13</f>
        <v>39</v>
      </c>
      <c r="L86" s="60">
        <f t="shared" si="42"/>
        <v>13</v>
      </c>
      <c r="M86" s="60">
        <f t="shared" si="42"/>
        <v>13</v>
      </c>
      <c r="N86" s="60">
        <v>0</v>
      </c>
      <c r="O86" s="60">
        <v>0</v>
      </c>
      <c r="P86" s="60">
        <v>0</v>
      </c>
      <c r="Q86" s="60">
        <v>7</v>
      </c>
      <c r="R86" s="60" t="s">
        <v>156</v>
      </c>
      <c r="S86" s="56" t="s">
        <v>167</v>
      </c>
      <c r="T86" s="56" t="s">
        <v>158</v>
      </c>
      <c r="U86" s="60"/>
      <c r="V86" s="117" t="s">
        <v>201</v>
      </c>
    </row>
    <row r="87" spans="1:22" s="70" customFormat="1" ht="48" x14ac:dyDescent="0.25">
      <c r="A87" s="62" t="s">
        <v>368</v>
      </c>
      <c r="B87" s="60">
        <v>4</v>
      </c>
      <c r="C87" s="65" t="s">
        <v>309</v>
      </c>
      <c r="D87" s="65" t="s">
        <v>176</v>
      </c>
      <c r="E87" s="65" t="s">
        <v>310</v>
      </c>
      <c r="F87" s="65" t="s">
        <v>121</v>
      </c>
      <c r="G87" s="65" t="s">
        <v>122</v>
      </c>
      <c r="H87" s="60">
        <v>3</v>
      </c>
      <c r="I87" s="60">
        <v>2</v>
      </c>
      <c r="J87" s="60">
        <v>0</v>
      </c>
      <c r="K87" s="60">
        <f t="shared" si="42"/>
        <v>39</v>
      </c>
      <c r="L87" s="60">
        <f t="shared" si="42"/>
        <v>26</v>
      </c>
      <c r="M87" s="60">
        <f t="shared" si="42"/>
        <v>0</v>
      </c>
      <c r="N87" s="60">
        <v>0</v>
      </c>
      <c r="O87" s="60">
        <v>0</v>
      </c>
      <c r="P87" s="60">
        <v>0</v>
      </c>
      <c r="Q87" s="60">
        <v>6</v>
      </c>
      <c r="R87" s="60" t="s">
        <v>156</v>
      </c>
      <c r="S87" s="56" t="s">
        <v>167</v>
      </c>
      <c r="T87" s="56" t="s">
        <v>158</v>
      </c>
      <c r="U87" s="60"/>
      <c r="V87" s="117"/>
    </row>
    <row r="88" spans="1:22" s="70" customFormat="1" ht="12" customHeight="1" x14ac:dyDescent="0.25">
      <c r="A88" s="144" t="s">
        <v>170</v>
      </c>
      <c r="B88" s="145"/>
      <c r="C88" s="145"/>
      <c r="D88" s="145"/>
      <c r="E88" s="145"/>
      <c r="F88" s="145"/>
      <c r="G88" s="146"/>
      <c r="H88" s="63">
        <f t="shared" ref="H88:Q88" si="43">SUM(H86:H87)</f>
        <v>6</v>
      </c>
      <c r="I88" s="63">
        <f t="shared" si="43"/>
        <v>3</v>
      </c>
      <c r="J88" s="63">
        <f t="shared" si="43"/>
        <v>1</v>
      </c>
      <c r="K88" s="63">
        <f t="shared" si="43"/>
        <v>78</v>
      </c>
      <c r="L88" s="63">
        <f t="shared" si="43"/>
        <v>39</v>
      </c>
      <c r="M88" s="63">
        <f t="shared" si="43"/>
        <v>13</v>
      </c>
      <c r="N88" s="63">
        <f t="shared" si="43"/>
        <v>0</v>
      </c>
      <c r="O88" s="63">
        <f t="shared" si="43"/>
        <v>0</v>
      </c>
      <c r="P88" s="63">
        <f t="shared" si="43"/>
        <v>0</v>
      </c>
      <c r="Q88" s="63">
        <f t="shared" si="43"/>
        <v>13</v>
      </c>
      <c r="R88" s="64"/>
      <c r="S88" s="64"/>
      <c r="T88" s="64"/>
      <c r="U88" s="64"/>
      <c r="V88" s="64"/>
    </row>
    <row r="89" spans="1:22" s="67" customFormat="1" ht="12" customHeight="1" x14ac:dyDescent="0.25">
      <c r="A89" s="164" t="s">
        <v>171</v>
      </c>
      <c r="B89" s="165"/>
      <c r="C89" s="165"/>
      <c r="D89" s="165"/>
      <c r="E89" s="165"/>
      <c r="F89" s="165"/>
      <c r="G89" s="166"/>
      <c r="H89" s="68">
        <f t="shared" ref="H89:Q89" si="44">H83+H85+H88</f>
        <v>16</v>
      </c>
      <c r="I89" s="68">
        <f t="shared" si="44"/>
        <v>9</v>
      </c>
      <c r="J89" s="68">
        <f t="shared" si="44"/>
        <v>1</v>
      </c>
      <c r="K89" s="68">
        <f t="shared" si="44"/>
        <v>208</v>
      </c>
      <c r="L89" s="68">
        <f t="shared" si="44"/>
        <v>117</v>
      </c>
      <c r="M89" s="68">
        <f t="shared" si="44"/>
        <v>13</v>
      </c>
      <c r="N89" s="68">
        <f t="shared" si="44"/>
        <v>0</v>
      </c>
      <c r="O89" s="68">
        <f t="shared" si="44"/>
        <v>0</v>
      </c>
      <c r="P89" s="68">
        <f t="shared" si="44"/>
        <v>0</v>
      </c>
      <c r="Q89" s="68">
        <f t="shared" si="44"/>
        <v>33</v>
      </c>
      <c r="R89" s="68"/>
      <c r="S89" s="68"/>
      <c r="T89" s="68"/>
      <c r="U89" s="69"/>
      <c r="V89" s="69"/>
    </row>
  </sheetData>
  <sheetProtection algorithmName="SHA-512" hashValue="D3l59ur6NL1ed8CndXGvVBhioMTFHw+3sFSiciS3oyN509wTnXYCgrH0gzPr/NHKIixMPCLpUSap5nIZQIwtdQ==" saltValue="kBO/J/vSN+3l2JUFHpciBg==" spinCount="100000" sheet="1" objects="1" scenarios="1" selectLockedCells="1" selectUnlockedCells="1"/>
  <sortState xmlns:xlrd2="http://schemas.microsoft.com/office/spreadsheetml/2017/richdata2" ref="A86:V87">
    <sortCondition ref="D86:D87"/>
  </sortState>
  <mergeCells count="36">
    <mergeCell ref="A51:V51"/>
    <mergeCell ref="A65:R65"/>
    <mergeCell ref="A88:G88"/>
    <mergeCell ref="A89:G89"/>
    <mergeCell ref="A85:G85"/>
    <mergeCell ref="A83:G83"/>
    <mergeCell ref="A77:G77"/>
    <mergeCell ref="A5:B5"/>
    <mergeCell ref="A18:G18"/>
    <mergeCell ref="A24:G24"/>
    <mergeCell ref="A39:V39"/>
    <mergeCell ref="H8:P8"/>
    <mergeCell ref="A30:G30"/>
    <mergeCell ref="A35:G35"/>
    <mergeCell ref="K9:P9"/>
    <mergeCell ref="A37:V37"/>
    <mergeCell ref="A38:V38"/>
    <mergeCell ref="A6:B6"/>
    <mergeCell ref="H9:J9"/>
    <mergeCell ref="A34:G34"/>
    <mergeCell ref="A43:G43"/>
    <mergeCell ref="A50:G50"/>
    <mergeCell ref="A80:V80"/>
    <mergeCell ref="A53:V53"/>
    <mergeCell ref="A52:R52"/>
    <mergeCell ref="A62:F62"/>
    <mergeCell ref="A66:V66"/>
    <mergeCell ref="A79:R79"/>
    <mergeCell ref="A76:G76"/>
    <mergeCell ref="A73:G73"/>
    <mergeCell ref="A70:G70"/>
    <mergeCell ref="A63:G63"/>
    <mergeCell ref="A60:G60"/>
    <mergeCell ref="A57:G57"/>
    <mergeCell ref="A49:G49"/>
    <mergeCell ref="A46:G46"/>
  </mergeCells>
  <printOptions horizontalCentered="1"/>
  <pageMargins left="0.11811023622047245" right="0.11811023622047245" top="0.11811023622047245" bottom="0.11811023622047245" header="0.11811023622047245" footer="0.11811023622047245"/>
  <pageSetup paperSize="9" scale="60" orientation="landscape" r:id="rId1"/>
  <headerFooter>
    <oddFooter>&amp;C&amp;10&amp;P</oddFooter>
  </headerFooter>
  <rowBreaks count="2" manualBreakCount="2">
    <brk id="35" max="21" man="1"/>
    <brk id="77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1"/>
  <sheetViews>
    <sheetView view="pageBreakPreview" zoomScaleNormal="100" zoomScaleSheetLayoutView="100" workbookViewId="0">
      <pane ySplit="10" topLeftCell="A11" activePane="bottomLeft" state="frozen"/>
      <selection pane="bottomLeft" activeCell="G1" sqref="G1:G1048576"/>
    </sheetView>
  </sheetViews>
  <sheetFormatPr defaultColWidth="12.28515625" defaultRowHeight="12" x14ac:dyDescent="0.25"/>
  <cols>
    <col min="1" max="1" width="11.85546875" style="78" customWidth="1"/>
    <col min="2" max="2" width="10.7109375" style="70" customWidth="1"/>
    <col min="3" max="3" width="14" style="70" customWidth="1"/>
    <col min="4" max="5" width="24.7109375" style="70" customWidth="1"/>
    <col min="6" max="6" width="20.28515625" style="70" customWidth="1"/>
    <col min="7" max="7" width="12" style="70" hidden="1" customWidth="1"/>
    <col min="8" max="8" width="6.28515625" style="70" customWidth="1"/>
    <col min="9" max="9" width="5.28515625" style="70" customWidth="1"/>
    <col min="10" max="10" width="5.42578125" style="70" customWidth="1"/>
    <col min="11" max="11" width="6" style="70" customWidth="1"/>
    <col min="12" max="13" width="6.7109375" style="70" customWidth="1"/>
    <col min="14" max="14" width="5.7109375" style="70" customWidth="1"/>
    <col min="15" max="15" width="4.28515625" style="70" customWidth="1"/>
    <col min="16" max="16" width="4.7109375" style="70" customWidth="1"/>
    <col min="17" max="17" width="6.85546875" style="70" customWidth="1"/>
    <col min="18" max="18" width="15.28515625" style="70" customWidth="1"/>
    <col min="19" max="19" width="11.28515625" style="70" customWidth="1"/>
    <col min="20" max="211" width="12.28515625" style="70"/>
    <col min="212" max="212" width="3.42578125" style="70" customWidth="1"/>
    <col min="213" max="213" width="30.7109375" style="70" customWidth="1"/>
    <col min="214" max="214" width="3.7109375" style="70" customWidth="1"/>
    <col min="215" max="217" width="3" style="70" customWidth="1"/>
    <col min="218" max="218" width="3.42578125" style="70" customWidth="1"/>
    <col min="219" max="229" width="3" style="70" customWidth="1"/>
    <col min="230" max="230" width="4.7109375" style="70" customWidth="1"/>
    <col min="231" max="231" width="5" style="70" customWidth="1"/>
    <col min="232" max="467" width="12.28515625" style="70"/>
    <col min="468" max="468" width="3.42578125" style="70" customWidth="1"/>
    <col min="469" max="469" width="30.7109375" style="70" customWidth="1"/>
    <col min="470" max="470" width="3.7109375" style="70" customWidth="1"/>
    <col min="471" max="473" width="3" style="70" customWidth="1"/>
    <col min="474" max="474" width="3.42578125" style="70" customWidth="1"/>
    <col min="475" max="485" width="3" style="70" customWidth="1"/>
    <col min="486" max="486" width="4.7109375" style="70" customWidth="1"/>
    <col min="487" max="487" width="5" style="70" customWidth="1"/>
    <col min="488" max="723" width="12.28515625" style="70"/>
    <col min="724" max="724" width="3.42578125" style="70" customWidth="1"/>
    <col min="725" max="725" width="30.7109375" style="70" customWidth="1"/>
    <col min="726" max="726" width="3.7109375" style="70" customWidth="1"/>
    <col min="727" max="729" width="3" style="70" customWidth="1"/>
    <col min="730" max="730" width="3.42578125" style="70" customWidth="1"/>
    <col min="731" max="741" width="3" style="70" customWidth="1"/>
    <col min="742" max="742" width="4.7109375" style="70" customWidth="1"/>
    <col min="743" max="743" width="5" style="70" customWidth="1"/>
    <col min="744" max="979" width="12.28515625" style="70"/>
    <col min="980" max="980" width="3.42578125" style="70" customWidth="1"/>
    <col min="981" max="981" width="30.7109375" style="70" customWidth="1"/>
    <col min="982" max="982" width="3.7109375" style="70" customWidth="1"/>
    <col min="983" max="985" width="3" style="70" customWidth="1"/>
    <col min="986" max="986" width="3.42578125" style="70" customWidth="1"/>
    <col min="987" max="997" width="3" style="70" customWidth="1"/>
    <col min="998" max="998" width="4.7109375" style="70" customWidth="1"/>
    <col min="999" max="999" width="5" style="70" customWidth="1"/>
    <col min="1000" max="1235" width="12.28515625" style="70"/>
    <col min="1236" max="1236" width="3.42578125" style="70" customWidth="1"/>
    <col min="1237" max="1237" width="30.7109375" style="70" customWidth="1"/>
    <col min="1238" max="1238" width="3.7109375" style="70" customWidth="1"/>
    <col min="1239" max="1241" width="3" style="70" customWidth="1"/>
    <col min="1242" max="1242" width="3.42578125" style="70" customWidth="1"/>
    <col min="1243" max="1253" width="3" style="70" customWidth="1"/>
    <col min="1254" max="1254" width="4.7109375" style="70" customWidth="1"/>
    <col min="1255" max="1255" width="5" style="70" customWidth="1"/>
    <col min="1256" max="1491" width="12.28515625" style="70"/>
    <col min="1492" max="1492" width="3.42578125" style="70" customWidth="1"/>
    <col min="1493" max="1493" width="30.7109375" style="70" customWidth="1"/>
    <col min="1494" max="1494" width="3.7109375" style="70" customWidth="1"/>
    <col min="1495" max="1497" width="3" style="70" customWidth="1"/>
    <col min="1498" max="1498" width="3.42578125" style="70" customWidth="1"/>
    <col min="1499" max="1509" width="3" style="70" customWidth="1"/>
    <col min="1510" max="1510" width="4.7109375" style="70" customWidth="1"/>
    <col min="1511" max="1511" width="5" style="70" customWidth="1"/>
    <col min="1512" max="1747" width="12.28515625" style="70"/>
    <col min="1748" max="1748" width="3.42578125" style="70" customWidth="1"/>
    <col min="1749" max="1749" width="30.7109375" style="70" customWidth="1"/>
    <col min="1750" max="1750" width="3.7109375" style="70" customWidth="1"/>
    <col min="1751" max="1753" width="3" style="70" customWidth="1"/>
    <col min="1754" max="1754" width="3.42578125" style="70" customWidth="1"/>
    <col min="1755" max="1765" width="3" style="70" customWidth="1"/>
    <col min="1766" max="1766" width="4.7109375" style="70" customWidth="1"/>
    <col min="1767" max="1767" width="5" style="70" customWidth="1"/>
    <col min="1768" max="2003" width="12.28515625" style="70"/>
    <col min="2004" max="2004" width="3.42578125" style="70" customWidth="1"/>
    <col min="2005" max="2005" width="30.7109375" style="70" customWidth="1"/>
    <col min="2006" max="2006" width="3.7109375" style="70" customWidth="1"/>
    <col min="2007" max="2009" width="3" style="70" customWidth="1"/>
    <col min="2010" max="2010" width="3.42578125" style="70" customWidth="1"/>
    <col min="2011" max="2021" width="3" style="70" customWidth="1"/>
    <col min="2022" max="2022" width="4.7109375" style="70" customWidth="1"/>
    <col min="2023" max="2023" width="5" style="70" customWidth="1"/>
    <col min="2024" max="2259" width="12.28515625" style="70"/>
    <col min="2260" max="2260" width="3.42578125" style="70" customWidth="1"/>
    <col min="2261" max="2261" width="30.7109375" style="70" customWidth="1"/>
    <col min="2262" max="2262" width="3.7109375" style="70" customWidth="1"/>
    <col min="2263" max="2265" width="3" style="70" customWidth="1"/>
    <col min="2266" max="2266" width="3.42578125" style="70" customWidth="1"/>
    <col min="2267" max="2277" width="3" style="70" customWidth="1"/>
    <col min="2278" max="2278" width="4.7109375" style="70" customWidth="1"/>
    <col min="2279" max="2279" width="5" style="70" customWidth="1"/>
    <col min="2280" max="2515" width="12.28515625" style="70"/>
    <col min="2516" max="2516" width="3.42578125" style="70" customWidth="1"/>
    <col min="2517" max="2517" width="30.7109375" style="70" customWidth="1"/>
    <col min="2518" max="2518" width="3.7109375" style="70" customWidth="1"/>
    <col min="2519" max="2521" width="3" style="70" customWidth="1"/>
    <col min="2522" max="2522" width="3.42578125" style="70" customWidth="1"/>
    <col min="2523" max="2533" width="3" style="70" customWidth="1"/>
    <col min="2534" max="2534" width="4.7109375" style="70" customWidth="1"/>
    <col min="2535" max="2535" width="5" style="70" customWidth="1"/>
    <col min="2536" max="2771" width="12.28515625" style="70"/>
    <col min="2772" max="2772" width="3.42578125" style="70" customWidth="1"/>
    <col min="2773" max="2773" width="30.7109375" style="70" customWidth="1"/>
    <col min="2774" max="2774" width="3.7109375" style="70" customWidth="1"/>
    <col min="2775" max="2777" width="3" style="70" customWidth="1"/>
    <col min="2778" max="2778" width="3.42578125" style="70" customWidth="1"/>
    <col min="2779" max="2789" width="3" style="70" customWidth="1"/>
    <col min="2790" max="2790" width="4.7109375" style="70" customWidth="1"/>
    <col min="2791" max="2791" width="5" style="70" customWidth="1"/>
    <col min="2792" max="3027" width="12.28515625" style="70"/>
    <col min="3028" max="3028" width="3.42578125" style="70" customWidth="1"/>
    <col min="3029" max="3029" width="30.7109375" style="70" customWidth="1"/>
    <col min="3030" max="3030" width="3.7109375" style="70" customWidth="1"/>
    <col min="3031" max="3033" width="3" style="70" customWidth="1"/>
    <col min="3034" max="3034" width="3.42578125" style="70" customWidth="1"/>
    <col min="3035" max="3045" width="3" style="70" customWidth="1"/>
    <col min="3046" max="3046" width="4.7109375" style="70" customWidth="1"/>
    <col min="3047" max="3047" width="5" style="70" customWidth="1"/>
    <col min="3048" max="3283" width="12.28515625" style="70"/>
    <col min="3284" max="3284" width="3.42578125" style="70" customWidth="1"/>
    <col min="3285" max="3285" width="30.7109375" style="70" customWidth="1"/>
    <col min="3286" max="3286" width="3.7109375" style="70" customWidth="1"/>
    <col min="3287" max="3289" width="3" style="70" customWidth="1"/>
    <col min="3290" max="3290" width="3.42578125" style="70" customWidth="1"/>
    <col min="3291" max="3301" width="3" style="70" customWidth="1"/>
    <col min="3302" max="3302" width="4.7109375" style="70" customWidth="1"/>
    <col min="3303" max="3303" width="5" style="70" customWidth="1"/>
    <col min="3304" max="3539" width="12.28515625" style="70"/>
    <col min="3540" max="3540" width="3.42578125" style="70" customWidth="1"/>
    <col min="3541" max="3541" width="30.7109375" style="70" customWidth="1"/>
    <col min="3542" max="3542" width="3.7109375" style="70" customWidth="1"/>
    <col min="3543" max="3545" width="3" style="70" customWidth="1"/>
    <col min="3546" max="3546" width="3.42578125" style="70" customWidth="1"/>
    <col min="3547" max="3557" width="3" style="70" customWidth="1"/>
    <col min="3558" max="3558" width="4.7109375" style="70" customWidth="1"/>
    <col min="3559" max="3559" width="5" style="70" customWidth="1"/>
    <col min="3560" max="3795" width="12.28515625" style="70"/>
    <col min="3796" max="3796" width="3.42578125" style="70" customWidth="1"/>
    <col min="3797" max="3797" width="30.7109375" style="70" customWidth="1"/>
    <col min="3798" max="3798" width="3.7109375" style="70" customWidth="1"/>
    <col min="3799" max="3801" width="3" style="70" customWidth="1"/>
    <col min="3802" max="3802" width="3.42578125" style="70" customWidth="1"/>
    <col min="3803" max="3813" width="3" style="70" customWidth="1"/>
    <col min="3814" max="3814" width="4.7109375" style="70" customWidth="1"/>
    <col min="3815" max="3815" width="5" style="70" customWidth="1"/>
    <col min="3816" max="4051" width="12.28515625" style="70"/>
    <col min="4052" max="4052" width="3.42578125" style="70" customWidth="1"/>
    <col min="4053" max="4053" width="30.7109375" style="70" customWidth="1"/>
    <col min="4054" max="4054" width="3.7109375" style="70" customWidth="1"/>
    <col min="4055" max="4057" width="3" style="70" customWidth="1"/>
    <col min="4058" max="4058" width="3.42578125" style="70" customWidth="1"/>
    <col min="4059" max="4069" width="3" style="70" customWidth="1"/>
    <col min="4070" max="4070" width="4.7109375" style="70" customWidth="1"/>
    <col min="4071" max="4071" width="5" style="70" customWidth="1"/>
    <col min="4072" max="4307" width="12.28515625" style="70"/>
    <col min="4308" max="4308" width="3.42578125" style="70" customWidth="1"/>
    <col min="4309" max="4309" width="30.7109375" style="70" customWidth="1"/>
    <col min="4310" max="4310" width="3.7109375" style="70" customWidth="1"/>
    <col min="4311" max="4313" width="3" style="70" customWidth="1"/>
    <col min="4314" max="4314" width="3.42578125" style="70" customWidth="1"/>
    <col min="4315" max="4325" width="3" style="70" customWidth="1"/>
    <col min="4326" max="4326" width="4.7109375" style="70" customWidth="1"/>
    <col min="4327" max="4327" width="5" style="70" customWidth="1"/>
    <col min="4328" max="4563" width="12.28515625" style="70"/>
    <col min="4564" max="4564" width="3.42578125" style="70" customWidth="1"/>
    <col min="4565" max="4565" width="30.7109375" style="70" customWidth="1"/>
    <col min="4566" max="4566" width="3.7109375" style="70" customWidth="1"/>
    <col min="4567" max="4569" width="3" style="70" customWidth="1"/>
    <col min="4570" max="4570" width="3.42578125" style="70" customWidth="1"/>
    <col min="4571" max="4581" width="3" style="70" customWidth="1"/>
    <col min="4582" max="4582" width="4.7109375" style="70" customWidth="1"/>
    <col min="4583" max="4583" width="5" style="70" customWidth="1"/>
    <col min="4584" max="4819" width="12.28515625" style="70"/>
    <col min="4820" max="4820" width="3.42578125" style="70" customWidth="1"/>
    <col min="4821" max="4821" width="30.7109375" style="70" customWidth="1"/>
    <col min="4822" max="4822" width="3.7109375" style="70" customWidth="1"/>
    <col min="4823" max="4825" width="3" style="70" customWidth="1"/>
    <col min="4826" max="4826" width="3.42578125" style="70" customWidth="1"/>
    <col min="4827" max="4837" width="3" style="70" customWidth="1"/>
    <col min="4838" max="4838" width="4.7109375" style="70" customWidth="1"/>
    <col min="4839" max="4839" width="5" style="70" customWidth="1"/>
    <col min="4840" max="5075" width="12.28515625" style="70"/>
    <col min="5076" max="5076" width="3.42578125" style="70" customWidth="1"/>
    <col min="5077" max="5077" width="30.7109375" style="70" customWidth="1"/>
    <col min="5078" max="5078" width="3.7109375" style="70" customWidth="1"/>
    <col min="5079" max="5081" width="3" style="70" customWidth="1"/>
    <col min="5082" max="5082" width="3.42578125" style="70" customWidth="1"/>
    <col min="5083" max="5093" width="3" style="70" customWidth="1"/>
    <col min="5094" max="5094" width="4.7109375" style="70" customWidth="1"/>
    <col min="5095" max="5095" width="5" style="70" customWidth="1"/>
    <col min="5096" max="5331" width="12.28515625" style="70"/>
    <col min="5332" max="5332" width="3.42578125" style="70" customWidth="1"/>
    <col min="5333" max="5333" width="30.7109375" style="70" customWidth="1"/>
    <col min="5334" max="5334" width="3.7109375" style="70" customWidth="1"/>
    <col min="5335" max="5337" width="3" style="70" customWidth="1"/>
    <col min="5338" max="5338" width="3.42578125" style="70" customWidth="1"/>
    <col min="5339" max="5349" width="3" style="70" customWidth="1"/>
    <col min="5350" max="5350" width="4.7109375" style="70" customWidth="1"/>
    <col min="5351" max="5351" width="5" style="70" customWidth="1"/>
    <col min="5352" max="5587" width="12.28515625" style="70"/>
    <col min="5588" max="5588" width="3.42578125" style="70" customWidth="1"/>
    <col min="5589" max="5589" width="30.7109375" style="70" customWidth="1"/>
    <col min="5590" max="5590" width="3.7109375" style="70" customWidth="1"/>
    <col min="5591" max="5593" width="3" style="70" customWidth="1"/>
    <col min="5594" max="5594" width="3.42578125" style="70" customWidth="1"/>
    <col min="5595" max="5605" width="3" style="70" customWidth="1"/>
    <col min="5606" max="5606" width="4.7109375" style="70" customWidth="1"/>
    <col min="5607" max="5607" width="5" style="70" customWidth="1"/>
    <col min="5608" max="5843" width="12.28515625" style="70"/>
    <col min="5844" max="5844" width="3.42578125" style="70" customWidth="1"/>
    <col min="5845" max="5845" width="30.7109375" style="70" customWidth="1"/>
    <col min="5846" max="5846" width="3.7109375" style="70" customWidth="1"/>
    <col min="5847" max="5849" width="3" style="70" customWidth="1"/>
    <col min="5850" max="5850" width="3.42578125" style="70" customWidth="1"/>
    <col min="5851" max="5861" width="3" style="70" customWidth="1"/>
    <col min="5862" max="5862" width="4.7109375" style="70" customWidth="1"/>
    <col min="5863" max="5863" width="5" style="70" customWidth="1"/>
    <col min="5864" max="6099" width="12.28515625" style="70"/>
    <col min="6100" max="6100" width="3.42578125" style="70" customWidth="1"/>
    <col min="6101" max="6101" width="30.7109375" style="70" customWidth="1"/>
    <col min="6102" max="6102" width="3.7109375" style="70" customWidth="1"/>
    <col min="6103" max="6105" width="3" style="70" customWidth="1"/>
    <col min="6106" max="6106" width="3.42578125" style="70" customWidth="1"/>
    <col min="6107" max="6117" width="3" style="70" customWidth="1"/>
    <col min="6118" max="6118" width="4.7109375" style="70" customWidth="1"/>
    <col min="6119" max="6119" width="5" style="70" customWidth="1"/>
    <col min="6120" max="6355" width="12.28515625" style="70"/>
    <col min="6356" max="6356" width="3.42578125" style="70" customWidth="1"/>
    <col min="6357" max="6357" width="30.7109375" style="70" customWidth="1"/>
    <col min="6358" max="6358" width="3.7109375" style="70" customWidth="1"/>
    <col min="6359" max="6361" width="3" style="70" customWidth="1"/>
    <col min="6362" max="6362" width="3.42578125" style="70" customWidth="1"/>
    <col min="6363" max="6373" width="3" style="70" customWidth="1"/>
    <col min="6374" max="6374" width="4.7109375" style="70" customWidth="1"/>
    <col min="6375" max="6375" width="5" style="70" customWidth="1"/>
    <col min="6376" max="6611" width="12.28515625" style="70"/>
    <col min="6612" max="6612" width="3.42578125" style="70" customWidth="1"/>
    <col min="6613" max="6613" width="30.7109375" style="70" customWidth="1"/>
    <col min="6614" max="6614" width="3.7109375" style="70" customWidth="1"/>
    <col min="6615" max="6617" width="3" style="70" customWidth="1"/>
    <col min="6618" max="6618" width="3.42578125" style="70" customWidth="1"/>
    <col min="6619" max="6629" width="3" style="70" customWidth="1"/>
    <col min="6630" max="6630" width="4.7109375" style="70" customWidth="1"/>
    <col min="6631" max="6631" width="5" style="70" customWidth="1"/>
    <col min="6632" max="6867" width="12.28515625" style="70"/>
    <col min="6868" max="6868" width="3.42578125" style="70" customWidth="1"/>
    <col min="6869" max="6869" width="30.7109375" style="70" customWidth="1"/>
    <col min="6870" max="6870" width="3.7109375" style="70" customWidth="1"/>
    <col min="6871" max="6873" width="3" style="70" customWidth="1"/>
    <col min="6874" max="6874" width="3.42578125" style="70" customWidth="1"/>
    <col min="6875" max="6885" width="3" style="70" customWidth="1"/>
    <col min="6886" max="6886" width="4.7109375" style="70" customWidth="1"/>
    <col min="6887" max="6887" width="5" style="70" customWidth="1"/>
    <col min="6888" max="7123" width="12.28515625" style="70"/>
    <col min="7124" max="7124" width="3.42578125" style="70" customWidth="1"/>
    <col min="7125" max="7125" width="30.7109375" style="70" customWidth="1"/>
    <col min="7126" max="7126" width="3.7109375" style="70" customWidth="1"/>
    <col min="7127" max="7129" width="3" style="70" customWidth="1"/>
    <col min="7130" max="7130" width="3.42578125" style="70" customWidth="1"/>
    <col min="7131" max="7141" width="3" style="70" customWidth="1"/>
    <col min="7142" max="7142" width="4.7109375" style="70" customWidth="1"/>
    <col min="7143" max="7143" width="5" style="70" customWidth="1"/>
    <col min="7144" max="7379" width="12.28515625" style="70"/>
    <col min="7380" max="7380" width="3.42578125" style="70" customWidth="1"/>
    <col min="7381" max="7381" width="30.7109375" style="70" customWidth="1"/>
    <col min="7382" max="7382" width="3.7109375" style="70" customWidth="1"/>
    <col min="7383" max="7385" width="3" style="70" customWidth="1"/>
    <col min="7386" max="7386" width="3.42578125" style="70" customWidth="1"/>
    <col min="7387" max="7397" width="3" style="70" customWidth="1"/>
    <col min="7398" max="7398" width="4.7109375" style="70" customWidth="1"/>
    <col min="7399" max="7399" width="5" style="70" customWidth="1"/>
    <col min="7400" max="7635" width="12.28515625" style="70"/>
    <col min="7636" max="7636" width="3.42578125" style="70" customWidth="1"/>
    <col min="7637" max="7637" width="30.7109375" style="70" customWidth="1"/>
    <col min="7638" max="7638" width="3.7109375" style="70" customWidth="1"/>
    <col min="7639" max="7641" width="3" style="70" customWidth="1"/>
    <col min="7642" max="7642" width="3.42578125" style="70" customWidth="1"/>
    <col min="7643" max="7653" width="3" style="70" customWidth="1"/>
    <col min="7654" max="7654" width="4.7109375" style="70" customWidth="1"/>
    <col min="7655" max="7655" width="5" style="70" customWidth="1"/>
    <col min="7656" max="7891" width="12.28515625" style="70"/>
    <col min="7892" max="7892" width="3.42578125" style="70" customWidth="1"/>
    <col min="7893" max="7893" width="30.7109375" style="70" customWidth="1"/>
    <col min="7894" max="7894" width="3.7109375" style="70" customWidth="1"/>
    <col min="7895" max="7897" width="3" style="70" customWidth="1"/>
    <col min="7898" max="7898" width="3.42578125" style="70" customWidth="1"/>
    <col min="7899" max="7909" width="3" style="70" customWidth="1"/>
    <col min="7910" max="7910" width="4.7109375" style="70" customWidth="1"/>
    <col min="7911" max="7911" width="5" style="70" customWidth="1"/>
    <col min="7912" max="8147" width="12.28515625" style="70"/>
    <col min="8148" max="8148" width="3.42578125" style="70" customWidth="1"/>
    <col min="8149" max="8149" width="30.7109375" style="70" customWidth="1"/>
    <col min="8150" max="8150" width="3.7109375" style="70" customWidth="1"/>
    <col min="8151" max="8153" width="3" style="70" customWidth="1"/>
    <col min="8154" max="8154" width="3.42578125" style="70" customWidth="1"/>
    <col min="8155" max="8165" width="3" style="70" customWidth="1"/>
    <col min="8166" max="8166" width="4.7109375" style="70" customWidth="1"/>
    <col min="8167" max="8167" width="5" style="70" customWidth="1"/>
    <col min="8168" max="8403" width="12.28515625" style="70"/>
    <col min="8404" max="8404" width="3.42578125" style="70" customWidth="1"/>
    <col min="8405" max="8405" width="30.7109375" style="70" customWidth="1"/>
    <col min="8406" max="8406" width="3.7109375" style="70" customWidth="1"/>
    <col min="8407" max="8409" width="3" style="70" customWidth="1"/>
    <col min="8410" max="8410" width="3.42578125" style="70" customWidth="1"/>
    <col min="8411" max="8421" width="3" style="70" customWidth="1"/>
    <col min="8422" max="8422" width="4.7109375" style="70" customWidth="1"/>
    <col min="8423" max="8423" width="5" style="70" customWidth="1"/>
    <col min="8424" max="8659" width="12.28515625" style="70"/>
    <col min="8660" max="8660" width="3.42578125" style="70" customWidth="1"/>
    <col min="8661" max="8661" width="30.7109375" style="70" customWidth="1"/>
    <col min="8662" max="8662" width="3.7109375" style="70" customWidth="1"/>
    <col min="8663" max="8665" width="3" style="70" customWidth="1"/>
    <col min="8666" max="8666" width="3.42578125" style="70" customWidth="1"/>
    <col min="8667" max="8677" width="3" style="70" customWidth="1"/>
    <col min="8678" max="8678" width="4.7109375" style="70" customWidth="1"/>
    <col min="8679" max="8679" width="5" style="70" customWidth="1"/>
    <col min="8680" max="8915" width="12.28515625" style="70"/>
    <col min="8916" max="8916" width="3.42578125" style="70" customWidth="1"/>
    <col min="8917" max="8917" width="30.7109375" style="70" customWidth="1"/>
    <col min="8918" max="8918" width="3.7109375" style="70" customWidth="1"/>
    <col min="8919" max="8921" width="3" style="70" customWidth="1"/>
    <col min="8922" max="8922" width="3.42578125" style="70" customWidth="1"/>
    <col min="8923" max="8933" width="3" style="70" customWidth="1"/>
    <col min="8934" max="8934" width="4.7109375" style="70" customWidth="1"/>
    <col min="8935" max="8935" width="5" style="70" customWidth="1"/>
    <col min="8936" max="9171" width="12.28515625" style="70"/>
    <col min="9172" max="9172" width="3.42578125" style="70" customWidth="1"/>
    <col min="9173" max="9173" width="30.7109375" style="70" customWidth="1"/>
    <col min="9174" max="9174" width="3.7109375" style="70" customWidth="1"/>
    <col min="9175" max="9177" width="3" style="70" customWidth="1"/>
    <col min="9178" max="9178" width="3.42578125" style="70" customWidth="1"/>
    <col min="9179" max="9189" width="3" style="70" customWidth="1"/>
    <col min="9190" max="9190" width="4.7109375" style="70" customWidth="1"/>
    <col min="9191" max="9191" width="5" style="70" customWidth="1"/>
    <col min="9192" max="9427" width="12.28515625" style="70"/>
    <col min="9428" max="9428" width="3.42578125" style="70" customWidth="1"/>
    <col min="9429" max="9429" width="30.7109375" style="70" customWidth="1"/>
    <col min="9430" max="9430" width="3.7109375" style="70" customWidth="1"/>
    <col min="9431" max="9433" width="3" style="70" customWidth="1"/>
    <col min="9434" max="9434" width="3.42578125" style="70" customWidth="1"/>
    <col min="9435" max="9445" width="3" style="70" customWidth="1"/>
    <col min="9446" max="9446" width="4.7109375" style="70" customWidth="1"/>
    <col min="9447" max="9447" width="5" style="70" customWidth="1"/>
    <col min="9448" max="9683" width="12.28515625" style="70"/>
    <col min="9684" max="9684" width="3.42578125" style="70" customWidth="1"/>
    <col min="9685" max="9685" width="30.7109375" style="70" customWidth="1"/>
    <col min="9686" max="9686" width="3.7109375" style="70" customWidth="1"/>
    <col min="9687" max="9689" width="3" style="70" customWidth="1"/>
    <col min="9690" max="9690" width="3.42578125" style="70" customWidth="1"/>
    <col min="9691" max="9701" width="3" style="70" customWidth="1"/>
    <col min="9702" max="9702" width="4.7109375" style="70" customWidth="1"/>
    <col min="9703" max="9703" width="5" style="70" customWidth="1"/>
    <col min="9704" max="9939" width="12.28515625" style="70"/>
    <col min="9940" max="9940" width="3.42578125" style="70" customWidth="1"/>
    <col min="9941" max="9941" width="30.7109375" style="70" customWidth="1"/>
    <col min="9942" max="9942" width="3.7109375" style="70" customWidth="1"/>
    <col min="9943" max="9945" width="3" style="70" customWidth="1"/>
    <col min="9946" max="9946" width="3.42578125" style="70" customWidth="1"/>
    <col min="9947" max="9957" width="3" style="70" customWidth="1"/>
    <col min="9958" max="9958" width="4.7109375" style="70" customWidth="1"/>
    <col min="9959" max="9959" width="5" style="70" customWidth="1"/>
    <col min="9960" max="10195" width="12.28515625" style="70"/>
    <col min="10196" max="10196" width="3.42578125" style="70" customWidth="1"/>
    <col min="10197" max="10197" width="30.7109375" style="70" customWidth="1"/>
    <col min="10198" max="10198" width="3.7109375" style="70" customWidth="1"/>
    <col min="10199" max="10201" width="3" style="70" customWidth="1"/>
    <col min="10202" max="10202" width="3.42578125" style="70" customWidth="1"/>
    <col min="10203" max="10213" width="3" style="70" customWidth="1"/>
    <col min="10214" max="10214" width="4.7109375" style="70" customWidth="1"/>
    <col min="10215" max="10215" width="5" style="70" customWidth="1"/>
    <col min="10216" max="10451" width="12.28515625" style="70"/>
    <col min="10452" max="10452" width="3.42578125" style="70" customWidth="1"/>
    <col min="10453" max="10453" width="30.7109375" style="70" customWidth="1"/>
    <col min="10454" max="10454" width="3.7109375" style="70" customWidth="1"/>
    <col min="10455" max="10457" width="3" style="70" customWidth="1"/>
    <col min="10458" max="10458" width="3.42578125" style="70" customWidth="1"/>
    <col min="10459" max="10469" width="3" style="70" customWidth="1"/>
    <col min="10470" max="10470" width="4.7109375" style="70" customWidth="1"/>
    <col min="10471" max="10471" width="5" style="70" customWidth="1"/>
    <col min="10472" max="10707" width="12.28515625" style="70"/>
    <col min="10708" max="10708" width="3.42578125" style="70" customWidth="1"/>
    <col min="10709" max="10709" width="30.7109375" style="70" customWidth="1"/>
    <col min="10710" max="10710" width="3.7109375" style="70" customWidth="1"/>
    <col min="10711" max="10713" width="3" style="70" customWidth="1"/>
    <col min="10714" max="10714" width="3.42578125" style="70" customWidth="1"/>
    <col min="10715" max="10725" width="3" style="70" customWidth="1"/>
    <col min="10726" max="10726" width="4.7109375" style="70" customWidth="1"/>
    <col min="10727" max="10727" width="5" style="70" customWidth="1"/>
    <col min="10728" max="10963" width="12.28515625" style="70"/>
    <col min="10964" max="10964" width="3.42578125" style="70" customWidth="1"/>
    <col min="10965" max="10965" width="30.7109375" style="70" customWidth="1"/>
    <col min="10966" max="10966" width="3.7109375" style="70" customWidth="1"/>
    <col min="10967" max="10969" width="3" style="70" customWidth="1"/>
    <col min="10970" max="10970" width="3.42578125" style="70" customWidth="1"/>
    <col min="10971" max="10981" width="3" style="70" customWidth="1"/>
    <col min="10982" max="10982" width="4.7109375" style="70" customWidth="1"/>
    <col min="10983" max="10983" width="5" style="70" customWidth="1"/>
    <col min="10984" max="11219" width="12.28515625" style="70"/>
    <col min="11220" max="11220" width="3.42578125" style="70" customWidth="1"/>
    <col min="11221" max="11221" width="30.7109375" style="70" customWidth="1"/>
    <col min="11222" max="11222" width="3.7109375" style="70" customWidth="1"/>
    <col min="11223" max="11225" width="3" style="70" customWidth="1"/>
    <col min="11226" max="11226" width="3.42578125" style="70" customWidth="1"/>
    <col min="11227" max="11237" width="3" style="70" customWidth="1"/>
    <col min="11238" max="11238" width="4.7109375" style="70" customWidth="1"/>
    <col min="11239" max="11239" width="5" style="70" customWidth="1"/>
    <col min="11240" max="11475" width="12.28515625" style="70"/>
    <col min="11476" max="11476" width="3.42578125" style="70" customWidth="1"/>
    <col min="11477" max="11477" width="30.7109375" style="70" customWidth="1"/>
    <col min="11478" max="11478" width="3.7109375" style="70" customWidth="1"/>
    <col min="11479" max="11481" width="3" style="70" customWidth="1"/>
    <col min="11482" max="11482" width="3.42578125" style="70" customWidth="1"/>
    <col min="11483" max="11493" width="3" style="70" customWidth="1"/>
    <col min="11494" max="11494" width="4.7109375" style="70" customWidth="1"/>
    <col min="11495" max="11495" width="5" style="70" customWidth="1"/>
    <col min="11496" max="11731" width="12.28515625" style="70"/>
    <col min="11732" max="11732" width="3.42578125" style="70" customWidth="1"/>
    <col min="11733" max="11733" width="30.7109375" style="70" customWidth="1"/>
    <col min="11734" max="11734" width="3.7109375" style="70" customWidth="1"/>
    <col min="11735" max="11737" width="3" style="70" customWidth="1"/>
    <col min="11738" max="11738" width="3.42578125" style="70" customWidth="1"/>
    <col min="11739" max="11749" width="3" style="70" customWidth="1"/>
    <col min="11750" max="11750" width="4.7109375" style="70" customWidth="1"/>
    <col min="11751" max="11751" width="5" style="70" customWidth="1"/>
    <col min="11752" max="11987" width="12.28515625" style="70"/>
    <col min="11988" max="11988" width="3.42578125" style="70" customWidth="1"/>
    <col min="11989" max="11989" width="30.7109375" style="70" customWidth="1"/>
    <col min="11990" max="11990" width="3.7109375" style="70" customWidth="1"/>
    <col min="11991" max="11993" width="3" style="70" customWidth="1"/>
    <col min="11994" max="11994" width="3.42578125" style="70" customWidth="1"/>
    <col min="11995" max="12005" width="3" style="70" customWidth="1"/>
    <col min="12006" max="12006" width="4.7109375" style="70" customWidth="1"/>
    <col min="12007" max="12007" width="5" style="70" customWidth="1"/>
    <col min="12008" max="12243" width="12.28515625" style="70"/>
    <col min="12244" max="12244" width="3.42578125" style="70" customWidth="1"/>
    <col min="12245" max="12245" width="30.7109375" style="70" customWidth="1"/>
    <col min="12246" max="12246" width="3.7109375" style="70" customWidth="1"/>
    <col min="12247" max="12249" width="3" style="70" customWidth="1"/>
    <col min="12250" max="12250" width="3.42578125" style="70" customWidth="1"/>
    <col min="12251" max="12261" width="3" style="70" customWidth="1"/>
    <col min="12262" max="12262" width="4.7109375" style="70" customWidth="1"/>
    <col min="12263" max="12263" width="5" style="70" customWidth="1"/>
    <col min="12264" max="12499" width="12.28515625" style="70"/>
    <col min="12500" max="12500" width="3.42578125" style="70" customWidth="1"/>
    <col min="12501" max="12501" width="30.7109375" style="70" customWidth="1"/>
    <col min="12502" max="12502" width="3.7109375" style="70" customWidth="1"/>
    <col min="12503" max="12505" width="3" style="70" customWidth="1"/>
    <col min="12506" max="12506" width="3.42578125" style="70" customWidth="1"/>
    <col min="12507" max="12517" width="3" style="70" customWidth="1"/>
    <col min="12518" max="12518" width="4.7109375" style="70" customWidth="1"/>
    <col min="12519" max="12519" width="5" style="70" customWidth="1"/>
    <col min="12520" max="12755" width="12.28515625" style="70"/>
    <col min="12756" max="12756" width="3.42578125" style="70" customWidth="1"/>
    <col min="12757" max="12757" width="30.7109375" style="70" customWidth="1"/>
    <col min="12758" max="12758" width="3.7109375" style="70" customWidth="1"/>
    <col min="12759" max="12761" width="3" style="70" customWidth="1"/>
    <col min="12762" max="12762" width="3.42578125" style="70" customWidth="1"/>
    <col min="12763" max="12773" width="3" style="70" customWidth="1"/>
    <col min="12774" max="12774" width="4.7109375" style="70" customWidth="1"/>
    <col min="12775" max="12775" width="5" style="70" customWidth="1"/>
    <col min="12776" max="13011" width="12.28515625" style="70"/>
    <col min="13012" max="13012" width="3.42578125" style="70" customWidth="1"/>
    <col min="13013" max="13013" width="30.7109375" style="70" customWidth="1"/>
    <col min="13014" max="13014" width="3.7109375" style="70" customWidth="1"/>
    <col min="13015" max="13017" width="3" style="70" customWidth="1"/>
    <col min="13018" max="13018" width="3.42578125" style="70" customWidth="1"/>
    <col min="13019" max="13029" width="3" style="70" customWidth="1"/>
    <col min="13030" max="13030" width="4.7109375" style="70" customWidth="1"/>
    <col min="13031" max="13031" width="5" style="70" customWidth="1"/>
    <col min="13032" max="13267" width="12.28515625" style="70"/>
    <col min="13268" max="13268" width="3.42578125" style="70" customWidth="1"/>
    <col min="13269" max="13269" width="30.7109375" style="70" customWidth="1"/>
    <col min="13270" max="13270" width="3.7109375" style="70" customWidth="1"/>
    <col min="13271" max="13273" width="3" style="70" customWidth="1"/>
    <col min="13274" max="13274" width="3.42578125" style="70" customWidth="1"/>
    <col min="13275" max="13285" width="3" style="70" customWidth="1"/>
    <col min="13286" max="13286" width="4.7109375" style="70" customWidth="1"/>
    <col min="13287" max="13287" width="5" style="70" customWidth="1"/>
    <col min="13288" max="13523" width="12.28515625" style="70"/>
    <col min="13524" max="13524" width="3.42578125" style="70" customWidth="1"/>
    <col min="13525" max="13525" width="30.7109375" style="70" customWidth="1"/>
    <col min="13526" max="13526" width="3.7109375" style="70" customWidth="1"/>
    <col min="13527" max="13529" width="3" style="70" customWidth="1"/>
    <col min="13530" max="13530" width="3.42578125" style="70" customWidth="1"/>
    <col min="13531" max="13541" width="3" style="70" customWidth="1"/>
    <col min="13542" max="13542" width="4.7109375" style="70" customWidth="1"/>
    <col min="13543" max="13543" width="5" style="70" customWidth="1"/>
    <col min="13544" max="13779" width="12.28515625" style="70"/>
    <col min="13780" max="13780" width="3.42578125" style="70" customWidth="1"/>
    <col min="13781" max="13781" width="30.7109375" style="70" customWidth="1"/>
    <col min="13782" max="13782" width="3.7109375" style="70" customWidth="1"/>
    <col min="13783" max="13785" width="3" style="70" customWidth="1"/>
    <col min="13786" max="13786" width="3.42578125" style="70" customWidth="1"/>
    <col min="13787" max="13797" width="3" style="70" customWidth="1"/>
    <col min="13798" max="13798" width="4.7109375" style="70" customWidth="1"/>
    <col min="13799" max="13799" width="5" style="70" customWidth="1"/>
    <col min="13800" max="14035" width="12.28515625" style="70"/>
    <col min="14036" max="14036" width="3.42578125" style="70" customWidth="1"/>
    <col min="14037" max="14037" width="30.7109375" style="70" customWidth="1"/>
    <col min="14038" max="14038" width="3.7109375" style="70" customWidth="1"/>
    <col min="14039" max="14041" width="3" style="70" customWidth="1"/>
    <col min="14042" max="14042" width="3.42578125" style="70" customWidth="1"/>
    <col min="14043" max="14053" width="3" style="70" customWidth="1"/>
    <col min="14054" max="14054" width="4.7109375" style="70" customWidth="1"/>
    <col min="14055" max="14055" width="5" style="70" customWidth="1"/>
    <col min="14056" max="14291" width="12.28515625" style="70"/>
    <col min="14292" max="14292" width="3.42578125" style="70" customWidth="1"/>
    <col min="14293" max="14293" width="30.7109375" style="70" customWidth="1"/>
    <col min="14294" max="14294" width="3.7109375" style="70" customWidth="1"/>
    <col min="14295" max="14297" width="3" style="70" customWidth="1"/>
    <col min="14298" max="14298" width="3.42578125" style="70" customWidth="1"/>
    <col min="14299" max="14309" width="3" style="70" customWidth="1"/>
    <col min="14310" max="14310" width="4.7109375" style="70" customWidth="1"/>
    <col min="14311" max="14311" width="5" style="70" customWidth="1"/>
    <col min="14312" max="14547" width="12.28515625" style="70"/>
    <col min="14548" max="14548" width="3.42578125" style="70" customWidth="1"/>
    <col min="14549" max="14549" width="30.7109375" style="70" customWidth="1"/>
    <col min="14550" max="14550" width="3.7109375" style="70" customWidth="1"/>
    <col min="14551" max="14553" width="3" style="70" customWidth="1"/>
    <col min="14554" max="14554" width="3.42578125" style="70" customWidth="1"/>
    <col min="14555" max="14565" width="3" style="70" customWidth="1"/>
    <col min="14566" max="14566" width="4.7109375" style="70" customWidth="1"/>
    <col min="14567" max="14567" width="5" style="70" customWidth="1"/>
    <col min="14568" max="14803" width="12.28515625" style="70"/>
    <col min="14804" max="14804" width="3.42578125" style="70" customWidth="1"/>
    <col min="14805" max="14805" width="30.7109375" style="70" customWidth="1"/>
    <col min="14806" max="14806" width="3.7109375" style="70" customWidth="1"/>
    <col min="14807" max="14809" width="3" style="70" customWidth="1"/>
    <col min="14810" max="14810" width="3.42578125" style="70" customWidth="1"/>
    <col min="14811" max="14821" width="3" style="70" customWidth="1"/>
    <col min="14822" max="14822" width="4.7109375" style="70" customWidth="1"/>
    <col min="14823" max="14823" width="5" style="70" customWidth="1"/>
    <col min="14824" max="15059" width="12.28515625" style="70"/>
    <col min="15060" max="15060" width="3.42578125" style="70" customWidth="1"/>
    <col min="15061" max="15061" width="30.7109375" style="70" customWidth="1"/>
    <col min="15062" max="15062" width="3.7109375" style="70" customWidth="1"/>
    <col min="15063" max="15065" width="3" style="70" customWidth="1"/>
    <col min="15066" max="15066" width="3.42578125" style="70" customWidth="1"/>
    <col min="15067" max="15077" width="3" style="70" customWidth="1"/>
    <col min="15078" max="15078" width="4.7109375" style="70" customWidth="1"/>
    <col min="15079" max="15079" width="5" style="70" customWidth="1"/>
    <col min="15080" max="15315" width="12.28515625" style="70"/>
    <col min="15316" max="15316" width="3.42578125" style="70" customWidth="1"/>
    <col min="15317" max="15317" width="30.7109375" style="70" customWidth="1"/>
    <col min="15318" max="15318" width="3.7109375" style="70" customWidth="1"/>
    <col min="15319" max="15321" width="3" style="70" customWidth="1"/>
    <col min="15322" max="15322" width="3.42578125" style="70" customWidth="1"/>
    <col min="15323" max="15333" width="3" style="70" customWidth="1"/>
    <col min="15334" max="15334" width="4.7109375" style="70" customWidth="1"/>
    <col min="15335" max="15335" width="5" style="70" customWidth="1"/>
    <col min="15336" max="15571" width="12.28515625" style="70"/>
    <col min="15572" max="15572" width="3.42578125" style="70" customWidth="1"/>
    <col min="15573" max="15573" width="30.7109375" style="70" customWidth="1"/>
    <col min="15574" max="15574" width="3.7109375" style="70" customWidth="1"/>
    <col min="15575" max="15577" width="3" style="70" customWidth="1"/>
    <col min="15578" max="15578" width="3.42578125" style="70" customWidth="1"/>
    <col min="15579" max="15589" width="3" style="70" customWidth="1"/>
    <col min="15590" max="15590" width="4.7109375" style="70" customWidth="1"/>
    <col min="15591" max="15591" width="5" style="70" customWidth="1"/>
    <col min="15592" max="15827" width="12.28515625" style="70"/>
    <col min="15828" max="15828" width="3.42578125" style="70" customWidth="1"/>
    <col min="15829" max="15829" width="30.7109375" style="70" customWidth="1"/>
    <col min="15830" max="15830" width="3.7109375" style="70" customWidth="1"/>
    <col min="15831" max="15833" width="3" style="70" customWidth="1"/>
    <col min="15834" max="15834" width="3.42578125" style="70" customWidth="1"/>
    <col min="15835" max="15845" width="3" style="70" customWidth="1"/>
    <col min="15846" max="15846" width="4.7109375" style="70" customWidth="1"/>
    <col min="15847" max="15847" width="5" style="70" customWidth="1"/>
    <col min="15848" max="16083" width="12.28515625" style="70"/>
    <col min="16084" max="16084" width="3.42578125" style="70" customWidth="1"/>
    <col min="16085" max="16085" width="30.7109375" style="70" customWidth="1"/>
    <col min="16086" max="16086" width="3.7109375" style="70" customWidth="1"/>
    <col min="16087" max="16089" width="3" style="70" customWidth="1"/>
    <col min="16090" max="16090" width="3.42578125" style="70" customWidth="1"/>
    <col min="16091" max="16101" width="3" style="70" customWidth="1"/>
    <col min="16102" max="16102" width="4.7109375" style="70" customWidth="1"/>
    <col min="16103" max="16103" width="5" style="70" customWidth="1"/>
    <col min="16104" max="16384" width="12.28515625" style="70"/>
  </cols>
  <sheetData>
    <row r="1" spans="1:19" s="8" customFormat="1" x14ac:dyDescent="0.2">
      <c r="A1" s="1" t="s">
        <v>0</v>
      </c>
      <c r="B1" s="2"/>
      <c r="C1" s="3"/>
      <c r="D1" s="4"/>
      <c r="E1" s="4"/>
      <c r="F1" s="4"/>
      <c r="G1" s="4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s="8" customFormat="1" x14ac:dyDescent="0.2">
      <c r="A2" s="1" t="s">
        <v>1</v>
      </c>
      <c r="B2" s="2"/>
      <c r="C2" s="3"/>
      <c r="D2" s="4"/>
      <c r="E2" s="4"/>
      <c r="F2" s="4"/>
      <c r="G2" s="4"/>
      <c r="H2" s="5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s="8" customFormat="1" x14ac:dyDescent="0.2">
      <c r="A3" s="9" t="s">
        <v>2</v>
      </c>
      <c r="B3" s="9"/>
      <c r="C3" s="42" t="s">
        <v>222</v>
      </c>
      <c r="G3" s="10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8" customFormat="1" x14ac:dyDescent="0.2">
      <c r="A4" s="16" t="s">
        <v>3</v>
      </c>
      <c r="B4" s="16"/>
      <c r="C4" s="74" t="s">
        <v>4</v>
      </c>
      <c r="G4" s="17"/>
      <c r="H4" s="17"/>
      <c r="I4" s="1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s="8" customFormat="1" x14ac:dyDescent="0.2">
      <c r="A5" s="16" t="s">
        <v>218</v>
      </c>
      <c r="B5" s="16"/>
      <c r="C5" s="17" t="s">
        <v>5</v>
      </c>
      <c r="G5" s="17"/>
      <c r="H5" s="17"/>
      <c r="I5" s="1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s="8" customFormat="1" ht="37.15" customHeight="1" x14ac:dyDescent="0.2">
      <c r="A6" s="153" t="s">
        <v>6</v>
      </c>
      <c r="B6" s="153"/>
      <c r="C6" s="17" t="s">
        <v>7</v>
      </c>
      <c r="D6" s="58"/>
      <c r="E6" s="103"/>
      <c r="F6" s="58"/>
      <c r="G6" s="17"/>
      <c r="H6" s="17"/>
      <c r="I6" s="1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s="8" customFormat="1" ht="14.65" customHeight="1" x14ac:dyDescent="0.2">
      <c r="A7" s="18" t="s">
        <v>8</v>
      </c>
      <c r="B7" s="19"/>
      <c r="C7" s="12" t="s">
        <v>9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1:19" s="77" customFormat="1" x14ac:dyDescent="0.2">
      <c r="A8" s="48"/>
      <c r="B8" s="73"/>
      <c r="C8" s="73"/>
      <c r="D8" s="48"/>
      <c r="E8" s="48"/>
      <c r="F8" s="48"/>
      <c r="G8" s="75"/>
      <c r="H8" s="147" t="s">
        <v>177</v>
      </c>
      <c r="I8" s="147"/>
      <c r="J8" s="147"/>
      <c r="K8" s="147"/>
      <c r="L8" s="147"/>
      <c r="M8" s="147"/>
      <c r="N8" s="9"/>
      <c r="O8" s="50"/>
      <c r="P8" s="39"/>
      <c r="Q8" s="39"/>
      <c r="R8" s="50"/>
      <c r="S8" s="76"/>
    </row>
    <row r="9" spans="1:19" s="77" customFormat="1" x14ac:dyDescent="0.2">
      <c r="A9" s="51"/>
      <c r="B9" s="44"/>
      <c r="C9" s="44"/>
      <c r="D9" s="43"/>
      <c r="E9" s="43"/>
      <c r="F9" s="43"/>
      <c r="G9" s="40"/>
      <c r="H9" s="148" t="s">
        <v>12</v>
      </c>
      <c r="I9" s="148"/>
      <c r="J9" s="148"/>
      <c r="K9" s="148"/>
      <c r="L9" s="148"/>
      <c r="M9" s="148"/>
      <c r="N9" s="129"/>
      <c r="O9" s="45"/>
      <c r="P9" s="39"/>
      <c r="Q9" s="39"/>
      <c r="R9" s="41"/>
      <c r="S9" s="76"/>
    </row>
    <row r="10" spans="1:19" s="67" customFormat="1" ht="36" x14ac:dyDescent="0.25">
      <c r="A10" s="23" t="s">
        <v>13</v>
      </c>
      <c r="B10" s="23" t="s">
        <v>14</v>
      </c>
      <c r="C10" s="23" t="s">
        <v>178</v>
      </c>
      <c r="D10" s="23" t="s">
        <v>16</v>
      </c>
      <c r="E10" s="23" t="s">
        <v>17</v>
      </c>
      <c r="F10" s="23" t="s">
        <v>18</v>
      </c>
      <c r="G10" s="23" t="s">
        <v>19</v>
      </c>
      <c r="H10" s="102" t="s">
        <v>179</v>
      </c>
      <c r="I10" s="102" t="s">
        <v>21</v>
      </c>
      <c r="J10" s="102" t="s">
        <v>22</v>
      </c>
      <c r="K10" s="22" t="s">
        <v>23</v>
      </c>
      <c r="L10" s="22" t="s">
        <v>24</v>
      </c>
      <c r="M10" s="22" t="s">
        <v>25</v>
      </c>
      <c r="N10" s="23" t="s">
        <v>26</v>
      </c>
      <c r="O10" s="102" t="s">
        <v>27</v>
      </c>
      <c r="P10" s="23" t="s">
        <v>28</v>
      </c>
      <c r="Q10" s="102" t="s">
        <v>29</v>
      </c>
      <c r="R10" s="23" t="s">
        <v>30</v>
      </c>
      <c r="S10" s="23" t="s">
        <v>31</v>
      </c>
    </row>
    <row r="11" spans="1:19" ht="24" x14ac:dyDescent="0.25">
      <c r="A11" s="65" t="s">
        <v>324</v>
      </c>
      <c r="B11" s="60">
        <v>1</v>
      </c>
      <c r="C11" s="65" t="s">
        <v>318</v>
      </c>
      <c r="D11" s="65" t="s">
        <v>32</v>
      </c>
      <c r="E11" s="65" t="s">
        <v>230</v>
      </c>
      <c r="F11" s="65" t="s">
        <v>33</v>
      </c>
      <c r="G11" s="65" t="s">
        <v>34</v>
      </c>
      <c r="H11" s="60">
        <v>10</v>
      </c>
      <c r="I11" s="60">
        <v>4</v>
      </c>
      <c r="J11" s="60">
        <v>0</v>
      </c>
      <c r="K11" s="60">
        <v>0</v>
      </c>
      <c r="L11" s="60">
        <v>0</v>
      </c>
      <c r="M11" s="60">
        <v>0</v>
      </c>
      <c r="N11" s="60">
        <v>4</v>
      </c>
      <c r="O11" s="60" t="s">
        <v>35</v>
      </c>
      <c r="P11" s="60" t="s">
        <v>36</v>
      </c>
      <c r="Q11" s="27" t="s">
        <v>37</v>
      </c>
      <c r="R11" s="65"/>
      <c r="S11" s="107"/>
    </row>
    <row r="12" spans="1:19" ht="24" x14ac:dyDescent="0.25">
      <c r="A12" s="65" t="s">
        <v>324</v>
      </c>
      <c r="B12" s="60">
        <v>1</v>
      </c>
      <c r="C12" s="65" t="s">
        <v>319</v>
      </c>
      <c r="D12" s="65" t="s">
        <v>38</v>
      </c>
      <c r="E12" s="65" t="s">
        <v>232</v>
      </c>
      <c r="F12" s="65" t="s">
        <v>39</v>
      </c>
      <c r="G12" s="65" t="s">
        <v>40</v>
      </c>
      <c r="H12" s="60">
        <v>10</v>
      </c>
      <c r="I12" s="60">
        <v>4</v>
      </c>
      <c r="J12" s="60">
        <v>0</v>
      </c>
      <c r="K12" s="60">
        <v>0</v>
      </c>
      <c r="L12" s="60">
        <v>0</v>
      </c>
      <c r="M12" s="60">
        <v>0</v>
      </c>
      <c r="N12" s="60">
        <v>4</v>
      </c>
      <c r="O12" s="60" t="s">
        <v>35</v>
      </c>
      <c r="P12" s="60" t="s">
        <v>36</v>
      </c>
      <c r="Q12" s="27" t="s">
        <v>37</v>
      </c>
      <c r="R12" s="65"/>
      <c r="S12" s="107"/>
    </row>
    <row r="13" spans="1:19" ht="24" x14ac:dyDescent="0.25">
      <c r="A13" s="65" t="s">
        <v>324</v>
      </c>
      <c r="B13" s="60">
        <v>1</v>
      </c>
      <c r="C13" s="65" t="s">
        <v>320</v>
      </c>
      <c r="D13" s="65" t="s">
        <v>41</v>
      </c>
      <c r="E13" s="65" t="s">
        <v>234</v>
      </c>
      <c r="F13" s="65" t="s">
        <v>235</v>
      </c>
      <c r="G13" s="65" t="s">
        <v>42</v>
      </c>
      <c r="H13" s="60">
        <v>10</v>
      </c>
      <c r="I13" s="60">
        <v>4</v>
      </c>
      <c r="J13" s="60">
        <v>0</v>
      </c>
      <c r="K13" s="60">
        <v>0</v>
      </c>
      <c r="L13" s="60">
        <v>0</v>
      </c>
      <c r="M13" s="60">
        <v>0</v>
      </c>
      <c r="N13" s="60">
        <v>4</v>
      </c>
      <c r="O13" s="60" t="s">
        <v>35</v>
      </c>
      <c r="P13" s="60" t="s">
        <v>36</v>
      </c>
      <c r="Q13" s="27" t="s">
        <v>37</v>
      </c>
      <c r="R13" s="65"/>
      <c r="S13" s="107" t="s">
        <v>227</v>
      </c>
    </row>
    <row r="14" spans="1:19" ht="24" x14ac:dyDescent="0.25">
      <c r="A14" s="65" t="s">
        <v>324</v>
      </c>
      <c r="B14" s="60">
        <v>1</v>
      </c>
      <c r="C14" s="65" t="s">
        <v>321</v>
      </c>
      <c r="D14" s="65" t="s">
        <v>47</v>
      </c>
      <c r="E14" s="65" t="s">
        <v>237</v>
      </c>
      <c r="F14" s="65" t="s">
        <v>48</v>
      </c>
      <c r="G14" s="65" t="s">
        <v>49</v>
      </c>
      <c r="H14" s="60">
        <v>12</v>
      </c>
      <c r="I14" s="60">
        <v>4</v>
      </c>
      <c r="J14" s="60">
        <v>0</v>
      </c>
      <c r="K14" s="60">
        <v>0</v>
      </c>
      <c r="L14" s="60">
        <v>0</v>
      </c>
      <c r="M14" s="60">
        <v>0</v>
      </c>
      <c r="N14" s="60">
        <v>4</v>
      </c>
      <c r="O14" s="60" t="s">
        <v>35</v>
      </c>
      <c r="P14" s="60" t="s">
        <v>36</v>
      </c>
      <c r="Q14" s="27" t="s">
        <v>37</v>
      </c>
      <c r="R14" s="65"/>
      <c r="S14" s="107"/>
    </row>
    <row r="15" spans="1:19" ht="36" x14ac:dyDescent="0.25">
      <c r="A15" s="65" t="s">
        <v>324</v>
      </c>
      <c r="B15" s="60">
        <v>1</v>
      </c>
      <c r="C15" s="65" t="s">
        <v>322</v>
      </c>
      <c r="D15" s="65" t="s">
        <v>44</v>
      </c>
      <c r="E15" s="65" t="s">
        <v>239</v>
      </c>
      <c r="F15" s="65" t="s">
        <v>45</v>
      </c>
      <c r="G15" s="65" t="s">
        <v>46</v>
      </c>
      <c r="H15" s="60">
        <v>10</v>
      </c>
      <c r="I15" s="60">
        <v>4</v>
      </c>
      <c r="J15" s="60">
        <v>0</v>
      </c>
      <c r="K15" s="60">
        <v>0</v>
      </c>
      <c r="L15" s="60">
        <v>0</v>
      </c>
      <c r="M15" s="60">
        <v>0</v>
      </c>
      <c r="N15" s="60">
        <v>4</v>
      </c>
      <c r="O15" s="60" t="s">
        <v>35</v>
      </c>
      <c r="P15" s="60" t="s">
        <v>36</v>
      </c>
      <c r="Q15" s="27" t="s">
        <v>37</v>
      </c>
      <c r="R15" s="65"/>
      <c r="S15" s="107"/>
    </row>
    <row r="16" spans="1:19" ht="24" x14ac:dyDescent="0.25">
      <c r="A16" s="65" t="s">
        <v>324</v>
      </c>
      <c r="B16" s="60">
        <v>1</v>
      </c>
      <c r="C16" s="65" t="s">
        <v>323</v>
      </c>
      <c r="D16" s="65" t="s">
        <v>50</v>
      </c>
      <c r="E16" s="65" t="s">
        <v>241</v>
      </c>
      <c r="F16" s="65" t="s">
        <v>242</v>
      </c>
      <c r="G16" s="65" t="s">
        <v>159</v>
      </c>
      <c r="H16" s="60">
        <v>16</v>
      </c>
      <c r="I16" s="60">
        <v>4</v>
      </c>
      <c r="J16" s="60">
        <v>0</v>
      </c>
      <c r="K16" s="60">
        <v>0</v>
      </c>
      <c r="L16" s="60">
        <v>0</v>
      </c>
      <c r="M16" s="60">
        <v>0</v>
      </c>
      <c r="N16" s="60">
        <v>5</v>
      </c>
      <c r="O16" s="60" t="s">
        <v>35</v>
      </c>
      <c r="P16" s="60" t="s">
        <v>36</v>
      </c>
      <c r="Q16" s="27" t="s">
        <v>37</v>
      </c>
      <c r="R16" s="65"/>
      <c r="S16" s="107" t="s">
        <v>227</v>
      </c>
    </row>
    <row r="17" spans="1:19" ht="24" x14ac:dyDescent="0.25">
      <c r="A17" s="65" t="s">
        <v>324</v>
      </c>
      <c r="B17" s="60">
        <v>1</v>
      </c>
      <c r="C17" s="65"/>
      <c r="D17" s="65" t="s">
        <v>51</v>
      </c>
      <c r="E17" s="109" t="s">
        <v>315</v>
      </c>
      <c r="F17" s="65"/>
      <c r="G17" s="65"/>
      <c r="H17" s="60">
        <v>6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3</v>
      </c>
      <c r="O17" s="60" t="s">
        <v>35</v>
      </c>
      <c r="P17" s="60" t="s">
        <v>52</v>
      </c>
      <c r="Q17" s="60"/>
      <c r="R17" s="60"/>
      <c r="S17" s="60"/>
    </row>
    <row r="18" spans="1:19" x14ac:dyDescent="0.25">
      <c r="A18" s="188" t="s">
        <v>53</v>
      </c>
      <c r="B18" s="189"/>
      <c r="C18" s="189"/>
      <c r="D18" s="189"/>
      <c r="E18" s="189"/>
      <c r="F18" s="189"/>
      <c r="G18" s="189"/>
      <c r="H18" s="63">
        <f t="shared" ref="H18:N18" si="0">SUM(H11:H17)</f>
        <v>74</v>
      </c>
      <c r="I18" s="63">
        <f t="shared" si="0"/>
        <v>24</v>
      </c>
      <c r="J18" s="63">
        <f t="shared" si="0"/>
        <v>0</v>
      </c>
      <c r="K18" s="63">
        <f t="shared" si="0"/>
        <v>0</v>
      </c>
      <c r="L18" s="63">
        <f t="shared" si="0"/>
        <v>0</v>
      </c>
      <c r="M18" s="63">
        <f t="shared" si="0"/>
        <v>0</v>
      </c>
      <c r="N18" s="63">
        <f t="shared" si="0"/>
        <v>28</v>
      </c>
      <c r="O18" s="64"/>
      <c r="P18" s="113"/>
      <c r="Q18" s="113"/>
      <c r="R18" s="113"/>
      <c r="S18" s="113"/>
    </row>
    <row r="19" spans="1:19" ht="24" x14ac:dyDescent="0.25">
      <c r="A19" s="65" t="s">
        <v>324</v>
      </c>
      <c r="B19" s="60">
        <v>2</v>
      </c>
      <c r="C19" s="65" t="s">
        <v>327</v>
      </c>
      <c r="D19" s="65" t="s">
        <v>249</v>
      </c>
      <c r="E19" s="65" t="s">
        <v>220</v>
      </c>
      <c r="F19" s="65" t="s">
        <v>54</v>
      </c>
      <c r="G19" s="65" t="s">
        <v>55</v>
      </c>
      <c r="H19" s="60">
        <v>10</v>
      </c>
      <c r="I19" s="60">
        <v>4</v>
      </c>
      <c r="J19" s="60">
        <v>0</v>
      </c>
      <c r="K19" s="60">
        <v>0</v>
      </c>
      <c r="L19" s="60">
        <v>0</v>
      </c>
      <c r="M19" s="60">
        <v>0</v>
      </c>
      <c r="N19" s="60">
        <v>4</v>
      </c>
      <c r="O19" s="60" t="s">
        <v>35</v>
      </c>
      <c r="P19" s="60" t="s">
        <v>36</v>
      </c>
      <c r="Q19" s="60" t="s">
        <v>37</v>
      </c>
      <c r="R19" s="65"/>
      <c r="S19" s="65"/>
    </row>
    <row r="20" spans="1:19" ht="24" x14ac:dyDescent="0.25">
      <c r="A20" s="65" t="s">
        <v>324</v>
      </c>
      <c r="B20" s="60">
        <v>2</v>
      </c>
      <c r="C20" s="65" t="s">
        <v>330</v>
      </c>
      <c r="D20" s="65" t="s">
        <v>56</v>
      </c>
      <c r="E20" s="65" t="s">
        <v>255</v>
      </c>
      <c r="F20" s="65" t="s">
        <v>57</v>
      </c>
      <c r="G20" s="65" t="s">
        <v>58</v>
      </c>
      <c r="H20" s="60">
        <v>10</v>
      </c>
      <c r="I20" s="60">
        <v>4</v>
      </c>
      <c r="J20" s="60">
        <v>0</v>
      </c>
      <c r="K20" s="60">
        <v>0</v>
      </c>
      <c r="L20" s="60">
        <v>0</v>
      </c>
      <c r="M20" s="60">
        <v>0</v>
      </c>
      <c r="N20" s="60">
        <v>4</v>
      </c>
      <c r="O20" s="60" t="s">
        <v>35</v>
      </c>
      <c r="P20" s="60" t="s">
        <v>36</v>
      </c>
      <c r="Q20" s="60" t="s">
        <v>37</v>
      </c>
      <c r="R20" s="65"/>
      <c r="S20" s="65" t="s">
        <v>227</v>
      </c>
    </row>
    <row r="21" spans="1:19" ht="24" x14ac:dyDescent="0.25">
      <c r="A21" s="65" t="s">
        <v>324</v>
      </c>
      <c r="B21" s="60">
        <v>2</v>
      </c>
      <c r="C21" s="65" t="s">
        <v>336</v>
      </c>
      <c r="D21" s="65" t="s">
        <v>267</v>
      </c>
      <c r="E21" s="65" t="s">
        <v>268</v>
      </c>
      <c r="F21" s="65" t="s">
        <v>59</v>
      </c>
      <c r="G21" s="65" t="s">
        <v>60</v>
      </c>
      <c r="H21" s="60">
        <v>10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4</v>
      </c>
      <c r="O21" s="60" t="s">
        <v>35</v>
      </c>
      <c r="P21" s="60" t="s">
        <v>36</v>
      </c>
      <c r="Q21" s="60" t="s">
        <v>37</v>
      </c>
      <c r="R21" s="65"/>
      <c r="S21" s="65"/>
    </row>
    <row r="22" spans="1:19" ht="24" x14ac:dyDescent="0.25">
      <c r="A22" s="65" t="s">
        <v>324</v>
      </c>
      <c r="B22" s="60">
        <v>2</v>
      </c>
      <c r="C22" s="65"/>
      <c r="D22" s="65" t="s">
        <v>219</v>
      </c>
      <c r="E22" s="65" t="s">
        <v>221</v>
      </c>
      <c r="F22" s="65"/>
      <c r="G22" s="65"/>
      <c r="H22" s="60"/>
      <c r="I22" s="60"/>
      <c r="J22" s="60"/>
      <c r="K22" s="60"/>
      <c r="L22" s="60"/>
      <c r="M22" s="60">
        <v>0</v>
      </c>
      <c r="N22" s="60">
        <v>17</v>
      </c>
      <c r="O22" s="60"/>
      <c r="P22" s="60" t="s">
        <v>75</v>
      </c>
      <c r="Q22" s="60"/>
      <c r="R22" s="60"/>
      <c r="S22" s="60"/>
    </row>
    <row r="23" spans="1:19" ht="24" x14ac:dyDescent="0.25">
      <c r="A23" s="65" t="s">
        <v>324</v>
      </c>
      <c r="B23" s="60">
        <v>2</v>
      </c>
      <c r="C23" s="65"/>
      <c r="D23" s="65" t="s">
        <v>51</v>
      </c>
      <c r="E23" s="109" t="s">
        <v>315</v>
      </c>
      <c r="F23" s="65"/>
      <c r="G23" s="60"/>
      <c r="H23" s="60">
        <v>6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3</v>
      </c>
      <c r="O23" s="60" t="s">
        <v>35</v>
      </c>
      <c r="P23" s="60" t="s">
        <v>52</v>
      </c>
      <c r="Q23" s="60"/>
      <c r="R23" s="65"/>
      <c r="S23" s="65"/>
    </row>
    <row r="24" spans="1:19" x14ac:dyDescent="0.25">
      <c r="A24" s="188" t="s">
        <v>53</v>
      </c>
      <c r="B24" s="189"/>
      <c r="C24" s="189"/>
      <c r="D24" s="189"/>
      <c r="E24" s="189"/>
      <c r="F24" s="189"/>
      <c r="G24" s="189"/>
      <c r="H24" s="63">
        <f t="shared" ref="H24:N24" si="1">SUM(H19:H23)</f>
        <v>36</v>
      </c>
      <c r="I24" s="63">
        <f t="shared" si="1"/>
        <v>8</v>
      </c>
      <c r="J24" s="63">
        <f t="shared" si="1"/>
        <v>0</v>
      </c>
      <c r="K24" s="63">
        <f t="shared" si="1"/>
        <v>0</v>
      </c>
      <c r="L24" s="63">
        <f t="shared" si="1"/>
        <v>0</v>
      </c>
      <c r="M24" s="63">
        <f t="shared" si="1"/>
        <v>0</v>
      </c>
      <c r="N24" s="63">
        <f t="shared" si="1"/>
        <v>32</v>
      </c>
      <c r="O24" s="64"/>
      <c r="P24" s="64"/>
      <c r="Q24" s="64"/>
      <c r="R24" s="113"/>
      <c r="S24" s="113"/>
    </row>
    <row r="25" spans="1:19" ht="24" x14ac:dyDescent="0.25">
      <c r="A25" s="65" t="s">
        <v>324</v>
      </c>
      <c r="B25" s="60">
        <v>3</v>
      </c>
      <c r="C25" s="65" t="s">
        <v>340</v>
      </c>
      <c r="D25" s="65" t="s">
        <v>214</v>
      </c>
      <c r="E25" s="65" t="s">
        <v>276</v>
      </c>
      <c r="F25" s="65" t="s">
        <v>121</v>
      </c>
      <c r="G25" s="65" t="s">
        <v>122</v>
      </c>
      <c r="H25" s="60">
        <v>0</v>
      </c>
      <c r="I25" s="60">
        <v>44</v>
      </c>
      <c r="J25" s="60">
        <v>0</v>
      </c>
      <c r="K25" s="60">
        <v>0</v>
      </c>
      <c r="L25" s="60">
        <v>0</v>
      </c>
      <c r="M25" s="60">
        <v>0</v>
      </c>
      <c r="N25" s="60">
        <v>10</v>
      </c>
      <c r="O25" s="60" t="s">
        <v>370</v>
      </c>
      <c r="P25" s="60" t="s">
        <v>36</v>
      </c>
      <c r="Q25" s="60" t="s">
        <v>37</v>
      </c>
      <c r="R25" s="60"/>
      <c r="S25" s="65"/>
    </row>
    <row r="26" spans="1:19" ht="24" x14ac:dyDescent="0.25">
      <c r="A26" s="65" t="s">
        <v>324</v>
      </c>
      <c r="B26" s="60">
        <v>3</v>
      </c>
      <c r="C26" s="65" t="s">
        <v>342</v>
      </c>
      <c r="D26" s="65" t="s">
        <v>207</v>
      </c>
      <c r="E26" s="65" t="s">
        <v>281</v>
      </c>
      <c r="F26" s="65" t="s">
        <v>65</v>
      </c>
      <c r="G26" s="65" t="s">
        <v>66</v>
      </c>
      <c r="H26" s="60">
        <v>18</v>
      </c>
      <c r="I26" s="60">
        <v>4</v>
      </c>
      <c r="J26" s="60">
        <v>0</v>
      </c>
      <c r="K26" s="60">
        <v>0</v>
      </c>
      <c r="L26" s="60">
        <v>0</v>
      </c>
      <c r="M26" s="60">
        <v>0</v>
      </c>
      <c r="N26" s="60">
        <v>6</v>
      </c>
      <c r="O26" s="60" t="s">
        <v>35</v>
      </c>
      <c r="P26" s="60" t="s">
        <v>36</v>
      </c>
      <c r="Q26" s="60" t="s">
        <v>37</v>
      </c>
      <c r="R26" s="60"/>
      <c r="S26" s="65"/>
    </row>
    <row r="27" spans="1:19" ht="24" x14ac:dyDescent="0.25">
      <c r="A27" s="65" t="s">
        <v>324</v>
      </c>
      <c r="B27" s="60">
        <v>3</v>
      </c>
      <c r="C27" s="65" t="s">
        <v>344</v>
      </c>
      <c r="D27" s="65" t="s">
        <v>162</v>
      </c>
      <c r="E27" s="65" t="s">
        <v>67</v>
      </c>
      <c r="F27" s="65" t="s">
        <v>68</v>
      </c>
      <c r="G27" s="65" t="s">
        <v>69</v>
      </c>
      <c r="H27" s="60">
        <v>10</v>
      </c>
      <c r="I27" s="60">
        <v>4</v>
      </c>
      <c r="J27" s="60">
        <v>0</v>
      </c>
      <c r="K27" s="60">
        <v>0</v>
      </c>
      <c r="L27" s="60">
        <v>0</v>
      </c>
      <c r="M27" s="60">
        <v>0</v>
      </c>
      <c r="N27" s="60">
        <v>4</v>
      </c>
      <c r="O27" s="60" t="s">
        <v>35</v>
      </c>
      <c r="P27" s="60" t="s">
        <v>36</v>
      </c>
      <c r="Q27" s="60" t="s">
        <v>37</v>
      </c>
      <c r="R27" s="60"/>
      <c r="S27" s="65"/>
    </row>
    <row r="28" spans="1:19" ht="24" x14ac:dyDescent="0.25">
      <c r="A28" s="65" t="s">
        <v>324</v>
      </c>
      <c r="B28" s="60">
        <v>3</v>
      </c>
      <c r="C28" s="65" t="s">
        <v>348</v>
      </c>
      <c r="D28" s="65" t="s">
        <v>61</v>
      </c>
      <c r="E28" s="65" t="s">
        <v>294</v>
      </c>
      <c r="F28" s="65" t="s">
        <v>63</v>
      </c>
      <c r="G28" s="65" t="s">
        <v>64</v>
      </c>
      <c r="H28" s="60">
        <v>10</v>
      </c>
      <c r="I28" s="60">
        <v>4</v>
      </c>
      <c r="J28" s="60">
        <v>0</v>
      </c>
      <c r="K28" s="60">
        <v>0</v>
      </c>
      <c r="L28" s="60">
        <v>0</v>
      </c>
      <c r="M28" s="60">
        <v>0</v>
      </c>
      <c r="N28" s="60">
        <v>4</v>
      </c>
      <c r="O28" s="60" t="s">
        <v>35</v>
      </c>
      <c r="P28" s="60" t="s">
        <v>36</v>
      </c>
      <c r="Q28" s="60" t="s">
        <v>37</v>
      </c>
      <c r="R28" s="60"/>
      <c r="S28" s="65" t="s">
        <v>227</v>
      </c>
    </row>
    <row r="29" spans="1:19" ht="24" x14ac:dyDescent="0.25">
      <c r="A29" s="65" t="s">
        <v>324</v>
      </c>
      <c r="B29" s="124">
        <v>3</v>
      </c>
      <c r="C29" s="125"/>
      <c r="D29" s="65" t="s">
        <v>219</v>
      </c>
      <c r="E29" s="65" t="s">
        <v>221</v>
      </c>
      <c r="F29" s="123"/>
      <c r="G29" s="123"/>
      <c r="H29" s="60"/>
      <c r="I29" s="60"/>
      <c r="J29" s="60"/>
      <c r="K29" s="60"/>
      <c r="L29" s="60"/>
      <c r="M29" s="60"/>
      <c r="N29" s="60">
        <v>8</v>
      </c>
      <c r="O29" s="60"/>
      <c r="P29" s="60" t="s">
        <v>75</v>
      </c>
      <c r="Q29" s="60"/>
      <c r="R29" s="65"/>
      <c r="S29" s="65"/>
    </row>
    <row r="30" spans="1:19" s="28" customFormat="1" ht="24" x14ac:dyDescent="0.25">
      <c r="A30" s="65" t="s">
        <v>324</v>
      </c>
      <c r="B30" s="60">
        <v>3</v>
      </c>
      <c r="C30" s="66"/>
      <c r="D30" s="65" t="s">
        <v>225</v>
      </c>
      <c r="E30" s="65" t="s">
        <v>226</v>
      </c>
      <c r="F30" s="65"/>
      <c r="G30" s="65"/>
      <c r="H30" s="60"/>
      <c r="I30" s="60"/>
      <c r="J30" s="60"/>
      <c r="K30" s="60"/>
      <c r="L30" s="60"/>
      <c r="M30" s="60"/>
      <c r="N30" s="60"/>
      <c r="O30" s="27"/>
      <c r="P30" s="27"/>
      <c r="Q30" s="27"/>
      <c r="R30" s="60"/>
      <c r="S30" s="60"/>
    </row>
    <row r="31" spans="1:19" x14ac:dyDescent="0.25">
      <c r="A31" s="188" t="s">
        <v>53</v>
      </c>
      <c r="B31" s="189"/>
      <c r="C31" s="189"/>
      <c r="D31" s="189"/>
      <c r="E31" s="189"/>
      <c r="F31" s="189"/>
      <c r="G31" s="189"/>
      <c r="H31" s="63">
        <f t="shared" ref="H31:N31" si="2">SUM(H25:H30)</f>
        <v>38</v>
      </c>
      <c r="I31" s="63">
        <f t="shared" si="2"/>
        <v>56</v>
      </c>
      <c r="J31" s="63">
        <f t="shared" si="2"/>
        <v>0</v>
      </c>
      <c r="K31" s="63">
        <f t="shared" si="2"/>
        <v>0</v>
      </c>
      <c r="L31" s="63">
        <f t="shared" si="2"/>
        <v>0</v>
      </c>
      <c r="M31" s="63">
        <f t="shared" si="2"/>
        <v>0</v>
      </c>
      <c r="N31" s="63">
        <f t="shared" si="2"/>
        <v>32</v>
      </c>
      <c r="O31" s="64"/>
      <c r="P31" s="64"/>
      <c r="Q31" s="64"/>
      <c r="R31" s="113"/>
      <c r="S31" s="113"/>
    </row>
    <row r="32" spans="1:19" ht="24" x14ac:dyDescent="0.25">
      <c r="A32" s="65" t="s">
        <v>324</v>
      </c>
      <c r="B32" s="124">
        <v>4</v>
      </c>
      <c r="C32" s="125" t="s">
        <v>352</v>
      </c>
      <c r="D32" s="65" t="s">
        <v>215</v>
      </c>
      <c r="E32" s="65" t="s">
        <v>302</v>
      </c>
      <c r="F32" s="123" t="s">
        <v>121</v>
      </c>
      <c r="G32" s="123" t="s">
        <v>122</v>
      </c>
      <c r="H32" s="60">
        <v>0</v>
      </c>
      <c r="I32" s="60">
        <v>66</v>
      </c>
      <c r="J32" s="60">
        <v>0</v>
      </c>
      <c r="K32" s="60">
        <v>0</v>
      </c>
      <c r="L32" s="60">
        <v>0</v>
      </c>
      <c r="M32" s="60">
        <v>0</v>
      </c>
      <c r="N32" s="60">
        <v>15</v>
      </c>
      <c r="O32" s="60" t="s">
        <v>370</v>
      </c>
      <c r="P32" s="60" t="s">
        <v>36</v>
      </c>
      <c r="Q32" s="60" t="s">
        <v>37</v>
      </c>
      <c r="R32" s="65"/>
      <c r="S32" s="65"/>
    </row>
    <row r="33" spans="1:19" ht="24" x14ac:dyDescent="0.25">
      <c r="A33" s="65" t="s">
        <v>324</v>
      </c>
      <c r="B33" s="124">
        <v>4</v>
      </c>
      <c r="C33" s="125" t="s">
        <v>357</v>
      </c>
      <c r="D33" s="65" t="s">
        <v>216</v>
      </c>
      <c r="E33" s="65" t="s">
        <v>312</v>
      </c>
      <c r="F33" s="123" t="s">
        <v>111</v>
      </c>
      <c r="G33" s="123" t="s">
        <v>112</v>
      </c>
      <c r="H33" s="60">
        <v>0</v>
      </c>
      <c r="I33" s="60">
        <v>160</v>
      </c>
      <c r="J33" s="60">
        <v>0</v>
      </c>
      <c r="K33" s="60">
        <v>0</v>
      </c>
      <c r="L33" s="60">
        <v>0</v>
      </c>
      <c r="M33" s="60">
        <v>0</v>
      </c>
      <c r="N33" s="60">
        <v>5</v>
      </c>
      <c r="O33" s="60" t="s">
        <v>370</v>
      </c>
      <c r="P33" s="60" t="s">
        <v>36</v>
      </c>
      <c r="Q33" s="60" t="s">
        <v>223</v>
      </c>
      <c r="R33" s="65"/>
      <c r="S33" s="65"/>
    </row>
    <row r="34" spans="1:19" ht="24" x14ac:dyDescent="0.25">
      <c r="A34" s="65" t="s">
        <v>324</v>
      </c>
      <c r="B34" s="124">
        <v>4</v>
      </c>
      <c r="C34" s="125"/>
      <c r="D34" s="65" t="s">
        <v>219</v>
      </c>
      <c r="E34" s="65" t="s">
        <v>221</v>
      </c>
      <c r="F34" s="123"/>
      <c r="G34" s="123"/>
      <c r="H34" s="60"/>
      <c r="I34" s="60"/>
      <c r="J34" s="60"/>
      <c r="K34" s="60"/>
      <c r="L34" s="60"/>
      <c r="M34" s="60"/>
      <c r="N34" s="60">
        <v>8</v>
      </c>
      <c r="O34" s="60"/>
      <c r="P34" s="60" t="s">
        <v>75</v>
      </c>
      <c r="Q34" s="60"/>
      <c r="R34" s="65"/>
      <c r="S34" s="61"/>
    </row>
    <row r="35" spans="1:19" s="28" customFormat="1" ht="24" x14ac:dyDescent="0.25">
      <c r="A35" s="65" t="s">
        <v>324</v>
      </c>
      <c r="B35" s="60">
        <v>4</v>
      </c>
      <c r="C35" s="66"/>
      <c r="D35" s="65" t="s">
        <v>225</v>
      </c>
      <c r="E35" s="65" t="s">
        <v>226</v>
      </c>
      <c r="F35" s="65"/>
      <c r="G35" s="65"/>
      <c r="H35" s="60"/>
      <c r="I35" s="60"/>
      <c r="J35" s="60"/>
      <c r="K35" s="60"/>
      <c r="L35" s="60"/>
      <c r="M35" s="60"/>
      <c r="N35" s="60"/>
      <c r="O35" s="27"/>
      <c r="P35" s="27"/>
      <c r="Q35" s="27"/>
      <c r="R35" s="60"/>
      <c r="S35" s="60"/>
    </row>
    <row r="36" spans="1:19" x14ac:dyDescent="0.25">
      <c r="A36" s="188" t="s">
        <v>53</v>
      </c>
      <c r="B36" s="189"/>
      <c r="C36" s="189"/>
      <c r="D36" s="189"/>
      <c r="E36" s="189"/>
      <c r="F36" s="189"/>
      <c r="G36" s="189"/>
      <c r="H36" s="63">
        <f t="shared" ref="H36:N36" si="3">SUM(H32:H35)</f>
        <v>0</v>
      </c>
      <c r="I36" s="63">
        <f t="shared" si="3"/>
        <v>226</v>
      </c>
      <c r="J36" s="63">
        <f t="shared" si="3"/>
        <v>0</v>
      </c>
      <c r="K36" s="63">
        <f t="shared" si="3"/>
        <v>0</v>
      </c>
      <c r="L36" s="63">
        <f t="shared" si="3"/>
        <v>0</v>
      </c>
      <c r="M36" s="63">
        <f t="shared" si="3"/>
        <v>0</v>
      </c>
      <c r="N36" s="63">
        <f t="shared" si="3"/>
        <v>28</v>
      </c>
      <c r="O36" s="64"/>
      <c r="P36" s="64"/>
      <c r="Q36" s="64"/>
      <c r="R36" s="113"/>
      <c r="S36" s="113"/>
    </row>
    <row r="37" spans="1:19" x14ac:dyDescent="0.25">
      <c r="A37" s="193" t="s">
        <v>70</v>
      </c>
      <c r="B37" s="149"/>
      <c r="C37" s="149"/>
      <c r="D37" s="149"/>
      <c r="E37" s="149"/>
      <c r="F37" s="149"/>
      <c r="G37" s="149"/>
      <c r="H37" s="63">
        <f>H18+H24+H31+H36</f>
        <v>148</v>
      </c>
      <c r="I37" s="63">
        <f>I18+I24+I31+I36</f>
        <v>314</v>
      </c>
      <c r="J37" s="63">
        <f>J18+J24+J31+J36</f>
        <v>0</v>
      </c>
      <c r="K37" s="63">
        <f>K18+K24+K31+K36</f>
        <v>0</v>
      </c>
      <c r="L37" s="63">
        <f>L18+L24+L31+L36</f>
        <v>0</v>
      </c>
      <c r="M37" s="63"/>
      <c r="N37" s="63">
        <f>N18+N24+N31+N36</f>
        <v>120</v>
      </c>
      <c r="O37" s="113"/>
      <c r="P37" s="113"/>
      <c r="Q37" s="113"/>
      <c r="R37" s="113"/>
      <c r="S37" s="113"/>
    </row>
    <row r="38" spans="1:19" x14ac:dyDescent="0.25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2"/>
    </row>
    <row r="39" spans="1:19" s="28" customFormat="1" x14ac:dyDescent="0.25">
      <c r="A39" s="154" t="s">
        <v>71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</row>
    <row r="40" spans="1:19" s="28" customFormat="1" x14ac:dyDescent="0.25">
      <c r="A40" s="154" t="s">
        <v>72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</row>
    <row r="41" spans="1:19" s="28" customFormat="1" x14ac:dyDescent="0.25">
      <c r="A41" s="157" t="s">
        <v>73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</row>
    <row r="42" spans="1:19" ht="24" x14ac:dyDescent="0.25">
      <c r="A42" s="65" t="s">
        <v>361</v>
      </c>
      <c r="B42" s="60">
        <v>2</v>
      </c>
      <c r="C42" s="65" t="s">
        <v>325</v>
      </c>
      <c r="D42" s="65" t="s">
        <v>74</v>
      </c>
      <c r="E42" s="65" t="s">
        <v>244</v>
      </c>
      <c r="F42" s="65" t="s">
        <v>39</v>
      </c>
      <c r="G42" s="65" t="s">
        <v>40</v>
      </c>
      <c r="H42" s="60">
        <v>12</v>
      </c>
      <c r="I42" s="60">
        <v>6</v>
      </c>
      <c r="J42" s="60">
        <v>0</v>
      </c>
      <c r="K42" s="60">
        <v>0</v>
      </c>
      <c r="L42" s="60">
        <v>0</v>
      </c>
      <c r="M42" s="60">
        <v>0</v>
      </c>
      <c r="N42" s="60">
        <v>7</v>
      </c>
      <c r="O42" s="60" t="s">
        <v>35</v>
      </c>
      <c r="P42" s="60" t="s">
        <v>75</v>
      </c>
      <c r="Q42" s="60" t="s">
        <v>37</v>
      </c>
      <c r="R42" s="65"/>
      <c r="S42" s="65"/>
    </row>
    <row r="43" spans="1:19" ht="24" x14ac:dyDescent="0.25">
      <c r="A43" s="65" t="s">
        <v>361</v>
      </c>
      <c r="B43" s="60">
        <v>2</v>
      </c>
      <c r="C43" s="65" t="s">
        <v>329</v>
      </c>
      <c r="D43" s="65" t="s">
        <v>79</v>
      </c>
      <c r="E43" s="65" t="s">
        <v>253</v>
      </c>
      <c r="F43" s="65" t="s">
        <v>80</v>
      </c>
      <c r="G43" s="65" t="s">
        <v>81</v>
      </c>
      <c r="H43" s="60">
        <v>12</v>
      </c>
      <c r="I43" s="60">
        <v>4</v>
      </c>
      <c r="J43" s="60">
        <v>0</v>
      </c>
      <c r="K43" s="60">
        <v>0</v>
      </c>
      <c r="L43" s="60">
        <v>0</v>
      </c>
      <c r="M43" s="60">
        <v>0</v>
      </c>
      <c r="N43" s="60">
        <v>5</v>
      </c>
      <c r="O43" s="60" t="s">
        <v>35</v>
      </c>
      <c r="P43" s="60" t="s">
        <v>75</v>
      </c>
      <c r="Q43" s="60" t="s">
        <v>37</v>
      </c>
      <c r="R43" s="65"/>
      <c r="S43" s="65" t="s">
        <v>227</v>
      </c>
    </row>
    <row r="44" spans="1:19" ht="24" x14ac:dyDescent="0.25">
      <c r="A44" s="65" t="s">
        <v>361</v>
      </c>
      <c r="B44" s="60">
        <v>2</v>
      </c>
      <c r="C44" s="65" t="s">
        <v>331</v>
      </c>
      <c r="D44" s="65" t="s">
        <v>76</v>
      </c>
      <c r="E44" s="65" t="s">
        <v>257</v>
      </c>
      <c r="F44" s="65" t="s">
        <v>77</v>
      </c>
      <c r="G44" s="65" t="s">
        <v>78</v>
      </c>
      <c r="H44" s="60">
        <v>12</v>
      </c>
      <c r="I44" s="60">
        <v>4</v>
      </c>
      <c r="J44" s="60">
        <v>0</v>
      </c>
      <c r="K44" s="60">
        <v>0</v>
      </c>
      <c r="L44" s="60">
        <v>0</v>
      </c>
      <c r="M44" s="60">
        <v>0</v>
      </c>
      <c r="N44" s="60">
        <v>4</v>
      </c>
      <c r="O44" s="60" t="s">
        <v>35</v>
      </c>
      <c r="P44" s="60" t="s">
        <v>75</v>
      </c>
      <c r="Q44" s="60" t="s">
        <v>37</v>
      </c>
      <c r="R44" s="65"/>
      <c r="S44" s="65"/>
    </row>
    <row r="45" spans="1:19" x14ac:dyDescent="0.25">
      <c r="A45" s="144" t="s">
        <v>82</v>
      </c>
      <c r="B45" s="194"/>
      <c r="C45" s="194"/>
      <c r="D45" s="194"/>
      <c r="E45" s="194"/>
      <c r="F45" s="194"/>
      <c r="G45" s="195"/>
      <c r="H45" s="63">
        <f t="shared" ref="H45:N45" si="4">SUM(H42:H44)</f>
        <v>36</v>
      </c>
      <c r="I45" s="63">
        <f t="shared" si="4"/>
        <v>14</v>
      </c>
      <c r="J45" s="63">
        <f t="shared" si="4"/>
        <v>0</v>
      </c>
      <c r="K45" s="63">
        <f t="shared" si="4"/>
        <v>0</v>
      </c>
      <c r="L45" s="63">
        <f t="shared" si="4"/>
        <v>0</v>
      </c>
      <c r="M45" s="63">
        <f t="shared" si="4"/>
        <v>0</v>
      </c>
      <c r="N45" s="63">
        <f t="shared" si="4"/>
        <v>16</v>
      </c>
      <c r="O45" s="64"/>
      <c r="P45" s="64"/>
      <c r="Q45" s="64"/>
      <c r="R45" s="113"/>
      <c r="S45" s="64"/>
    </row>
    <row r="46" spans="1:19" ht="24" x14ac:dyDescent="0.25">
      <c r="A46" s="65" t="s">
        <v>361</v>
      </c>
      <c r="B46" s="60">
        <v>3</v>
      </c>
      <c r="C46" s="65" t="s">
        <v>343</v>
      </c>
      <c r="D46" s="65" t="s">
        <v>86</v>
      </c>
      <c r="E46" s="65" t="s">
        <v>283</v>
      </c>
      <c r="F46" s="65" t="s">
        <v>87</v>
      </c>
      <c r="G46" s="65" t="s">
        <v>284</v>
      </c>
      <c r="H46" s="60">
        <v>14</v>
      </c>
      <c r="I46" s="60">
        <v>4</v>
      </c>
      <c r="J46" s="60">
        <v>0</v>
      </c>
      <c r="K46" s="60">
        <v>0</v>
      </c>
      <c r="L46" s="60">
        <v>0</v>
      </c>
      <c r="M46" s="60">
        <v>0</v>
      </c>
      <c r="N46" s="60">
        <v>5</v>
      </c>
      <c r="O46" s="60" t="s">
        <v>35</v>
      </c>
      <c r="P46" s="60" t="s">
        <v>75</v>
      </c>
      <c r="Q46" s="60" t="s">
        <v>37</v>
      </c>
      <c r="R46" s="60"/>
      <c r="S46" s="65" t="s">
        <v>227</v>
      </c>
    </row>
    <row r="47" spans="1:19" ht="24" x14ac:dyDescent="0.25">
      <c r="A47" s="65" t="s">
        <v>361</v>
      </c>
      <c r="B47" s="60">
        <v>3</v>
      </c>
      <c r="C47" s="65" t="s">
        <v>347</v>
      </c>
      <c r="D47" s="65" t="s">
        <v>83</v>
      </c>
      <c r="E47" s="65" t="s">
        <v>291</v>
      </c>
      <c r="F47" s="65" t="s">
        <v>292</v>
      </c>
      <c r="G47" s="65" t="s">
        <v>84</v>
      </c>
      <c r="H47" s="60">
        <v>12</v>
      </c>
      <c r="I47" s="60">
        <v>4</v>
      </c>
      <c r="J47" s="60">
        <v>0</v>
      </c>
      <c r="K47" s="60">
        <v>0</v>
      </c>
      <c r="L47" s="60">
        <v>0</v>
      </c>
      <c r="M47" s="60">
        <v>0</v>
      </c>
      <c r="N47" s="60">
        <v>4</v>
      </c>
      <c r="O47" s="60" t="s">
        <v>35</v>
      </c>
      <c r="P47" s="60" t="s">
        <v>75</v>
      </c>
      <c r="Q47" s="60" t="s">
        <v>37</v>
      </c>
      <c r="R47" s="65" t="s">
        <v>76</v>
      </c>
      <c r="S47" s="65"/>
    </row>
    <row r="48" spans="1:19" x14ac:dyDescent="0.25">
      <c r="A48" s="144" t="s">
        <v>88</v>
      </c>
      <c r="B48" s="194"/>
      <c r="C48" s="194"/>
      <c r="D48" s="194"/>
      <c r="E48" s="194"/>
      <c r="F48" s="194"/>
      <c r="G48" s="195"/>
      <c r="H48" s="63">
        <f t="shared" ref="H48:N48" si="5">SUM(H46:H47)</f>
        <v>26</v>
      </c>
      <c r="I48" s="63">
        <f t="shared" si="5"/>
        <v>8</v>
      </c>
      <c r="J48" s="63">
        <f t="shared" si="5"/>
        <v>0</v>
      </c>
      <c r="K48" s="63">
        <f t="shared" si="5"/>
        <v>0</v>
      </c>
      <c r="L48" s="63">
        <f t="shared" si="5"/>
        <v>0</v>
      </c>
      <c r="M48" s="63">
        <f t="shared" si="5"/>
        <v>0</v>
      </c>
      <c r="N48" s="63">
        <f t="shared" si="5"/>
        <v>9</v>
      </c>
      <c r="O48" s="64"/>
      <c r="P48" s="64"/>
      <c r="Q48" s="64"/>
      <c r="R48" s="113"/>
      <c r="S48" s="113"/>
    </row>
    <row r="49" spans="1:19" ht="24" x14ac:dyDescent="0.25">
      <c r="A49" s="65" t="s">
        <v>361</v>
      </c>
      <c r="B49" s="124">
        <v>4</v>
      </c>
      <c r="C49" s="125" t="s">
        <v>351</v>
      </c>
      <c r="D49" s="65" t="s">
        <v>89</v>
      </c>
      <c r="E49" s="65" t="s">
        <v>300</v>
      </c>
      <c r="F49" s="123" t="s">
        <v>292</v>
      </c>
      <c r="G49" s="123" t="s">
        <v>84</v>
      </c>
      <c r="H49" s="60">
        <v>10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4</v>
      </c>
      <c r="O49" s="60" t="s">
        <v>35</v>
      </c>
      <c r="P49" s="60" t="s">
        <v>75</v>
      </c>
      <c r="Q49" s="60" t="s">
        <v>37</v>
      </c>
      <c r="R49" s="65" t="s">
        <v>90</v>
      </c>
      <c r="S49" s="65" t="s">
        <v>43</v>
      </c>
    </row>
    <row r="50" spans="1:19" ht="24" x14ac:dyDescent="0.25">
      <c r="A50" s="65" t="s">
        <v>361</v>
      </c>
      <c r="B50" s="124">
        <v>4</v>
      </c>
      <c r="C50" s="125" t="s">
        <v>350</v>
      </c>
      <c r="D50" s="65" t="s">
        <v>91</v>
      </c>
      <c r="E50" s="65" t="s">
        <v>298</v>
      </c>
      <c r="F50" s="123" t="s">
        <v>39</v>
      </c>
      <c r="G50" s="123" t="s">
        <v>40</v>
      </c>
      <c r="H50" s="60">
        <v>12</v>
      </c>
      <c r="I50" s="60">
        <v>4</v>
      </c>
      <c r="J50" s="60">
        <v>0</v>
      </c>
      <c r="K50" s="60">
        <v>0</v>
      </c>
      <c r="L50" s="60">
        <v>0</v>
      </c>
      <c r="M50" s="60">
        <v>0</v>
      </c>
      <c r="N50" s="60">
        <v>4</v>
      </c>
      <c r="O50" s="60" t="s">
        <v>35</v>
      </c>
      <c r="P50" s="60" t="s">
        <v>75</v>
      </c>
      <c r="Q50" s="60" t="s">
        <v>37</v>
      </c>
      <c r="R50" s="65"/>
      <c r="S50" s="65"/>
    </row>
    <row r="51" spans="1:19" x14ac:dyDescent="0.25">
      <c r="A51" s="168" t="s">
        <v>92</v>
      </c>
      <c r="B51" s="149"/>
      <c r="C51" s="149"/>
      <c r="D51" s="149"/>
      <c r="E51" s="149"/>
      <c r="F51" s="149"/>
      <c r="G51" s="149"/>
      <c r="H51" s="63">
        <f t="shared" ref="H51:N51" si="6">SUM(H49:H50)</f>
        <v>22</v>
      </c>
      <c r="I51" s="63">
        <f t="shared" si="6"/>
        <v>4</v>
      </c>
      <c r="J51" s="63">
        <f t="shared" si="6"/>
        <v>0</v>
      </c>
      <c r="K51" s="63">
        <f t="shared" si="6"/>
        <v>0</v>
      </c>
      <c r="L51" s="63">
        <f t="shared" si="6"/>
        <v>0</v>
      </c>
      <c r="M51" s="63">
        <f t="shared" si="6"/>
        <v>0</v>
      </c>
      <c r="N51" s="63">
        <f t="shared" si="6"/>
        <v>8</v>
      </c>
      <c r="O51" s="113"/>
      <c r="P51" s="113"/>
      <c r="Q51" s="113"/>
      <c r="R51" s="113"/>
      <c r="S51" s="63"/>
    </row>
    <row r="52" spans="1:19" x14ac:dyDescent="0.25">
      <c r="A52" s="168" t="s">
        <v>93</v>
      </c>
      <c r="B52" s="149"/>
      <c r="C52" s="149"/>
      <c r="D52" s="149"/>
      <c r="E52" s="149"/>
      <c r="F52" s="149"/>
      <c r="G52" s="149"/>
      <c r="H52" s="63">
        <f t="shared" ref="H52:N52" si="7">H45+H48+H51</f>
        <v>84</v>
      </c>
      <c r="I52" s="63">
        <f t="shared" si="7"/>
        <v>26</v>
      </c>
      <c r="J52" s="63">
        <f t="shared" si="7"/>
        <v>0</v>
      </c>
      <c r="K52" s="63">
        <f t="shared" si="7"/>
        <v>0</v>
      </c>
      <c r="L52" s="63">
        <f t="shared" si="7"/>
        <v>0</v>
      </c>
      <c r="M52" s="63">
        <f t="shared" si="7"/>
        <v>0</v>
      </c>
      <c r="N52" s="63">
        <f t="shared" si="7"/>
        <v>33</v>
      </c>
      <c r="O52" s="115"/>
      <c r="P52" s="115"/>
      <c r="Q52" s="115"/>
      <c r="R52" s="115"/>
      <c r="S52" s="63"/>
    </row>
    <row r="53" spans="1:19" x14ac:dyDescent="0.25">
      <c r="A53" s="110"/>
      <c r="B53" s="126"/>
      <c r="C53" s="126"/>
      <c r="D53" s="126"/>
      <c r="E53" s="126"/>
      <c r="F53" s="126"/>
      <c r="G53" s="126"/>
      <c r="H53" s="111"/>
      <c r="I53" s="111"/>
      <c r="J53" s="111"/>
      <c r="K53" s="111"/>
      <c r="L53" s="111"/>
      <c r="M53" s="111"/>
      <c r="N53" s="111"/>
      <c r="O53" s="110"/>
      <c r="P53" s="110"/>
      <c r="Q53" s="110"/>
      <c r="R53" s="110"/>
      <c r="S53" s="111"/>
    </row>
    <row r="54" spans="1:19" s="34" customFormat="1" x14ac:dyDescent="0.25">
      <c r="A54" s="149" t="s">
        <v>94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</row>
    <row r="55" spans="1:19" s="34" customFormat="1" x14ac:dyDescent="0.25">
      <c r="A55" s="156" t="s">
        <v>210</v>
      </c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</row>
    <row r="56" spans="1:19" ht="24" x14ac:dyDescent="0.25">
      <c r="A56" s="65" t="s">
        <v>362</v>
      </c>
      <c r="B56" s="60">
        <v>2</v>
      </c>
      <c r="C56" s="65" t="s">
        <v>332</v>
      </c>
      <c r="D56" s="65" t="s">
        <v>96</v>
      </c>
      <c r="E56" s="65" t="s">
        <v>259</v>
      </c>
      <c r="F56" s="65" t="s">
        <v>54</v>
      </c>
      <c r="G56" s="65" t="s">
        <v>97</v>
      </c>
      <c r="H56" s="60">
        <v>12</v>
      </c>
      <c r="I56" s="60">
        <v>4</v>
      </c>
      <c r="J56" s="60">
        <v>0</v>
      </c>
      <c r="K56" s="60">
        <v>0</v>
      </c>
      <c r="L56" s="60">
        <v>0</v>
      </c>
      <c r="M56" s="60">
        <v>0</v>
      </c>
      <c r="N56" s="60">
        <v>5</v>
      </c>
      <c r="O56" s="60" t="s">
        <v>35</v>
      </c>
      <c r="P56" s="60" t="s">
        <v>75</v>
      </c>
      <c r="Q56" s="60" t="s">
        <v>37</v>
      </c>
      <c r="R56" s="65"/>
      <c r="S56" s="65"/>
    </row>
    <row r="57" spans="1:19" ht="24" x14ac:dyDescent="0.25">
      <c r="A57" s="65" t="s">
        <v>362</v>
      </c>
      <c r="B57" s="60">
        <v>2</v>
      </c>
      <c r="C57" s="65" t="s">
        <v>334</v>
      </c>
      <c r="D57" s="65" t="s">
        <v>98</v>
      </c>
      <c r="E57" s="65" t="s">
        <v>263</v>
      </c>
      <c r="F57" s="65" t="s">
        <v>99</v>
      </c>
      <c r="G57" s="65" t="s">
        <v>100</v>
      </c>
      <c r="H57" s="60">
        <v>14</v>
      </c>
      <c r="I57" s="60">
        <v>4</v>
      </c>
      <c r="J57" s="60">
        <v>0</v>
      </c>
      <c r="K57" s="60">
        <v>0</v>
      </c>
      <c r="L57" s="60">
        <v>0</v>
      </c>
      <c r="M57" s="60">
        <v>0</v>
      </c>
      <c r="N57" s="60">
        <v>6</v>
      </c>
      <c r="O57" s="60" t="s">
        <v>35</v>
      </c>
      <c r="P57" s="60" t="s">
        <v>75</v>
      </c>
      <c r="Q57" s="60" t="s">
        <v>37</v>
      </c>
      <c r="R57" s="65"/>
      <c r="S57" s="65" t="s">
        <v>227</v>
      </c>
    </row>
    <row r="58" spans="1:19" ht="24" x14ac:dyDescent="0.25">
      <c r="A58" s="65" t="s">
        <v>362</v>
      </c>
      <c r="B58" s="60">
        <v>2</v>
      </c>
      <c r="C58" s="65" t="s">
        <v>335</v>
      </c>
      <c r="D58" s="65" t="s">
        <v>95</v>
      </c>
      <c r="E58" s="65" t="s">
        <v>265</v>
      </c>
      <c r="F58" s="65" t="s">
        <v>54</v>
      </c>
      <c r="G58" s="65" t="s">
        <v>55</v>
      </c>
      <c r="H58" s="60">
        <v>16</v>
      </c>
      <c r="I58" s="60">
        <v>4</v>
      </c>
      <c r="J58" s="60">
        <v>0</v>
      </c>
      <c r="K58" s="60">
        <v>0</v>
      </c>
      <c r="L58" s="60">
        <v>0</v>
      </c>
      <c r="M58" s="60">
        <v>0</v>
      </c>
      <c r="N58" s="60">
        <v>6</v>
      </c>
      <c r="O58" s="60" t="s">
        <v>35</v>
      </c>
      <c r="P58" s="60" t="s">
        <v>75</v>
      </c>
      <c r="Q58" s="60" t="s">
        <v>37</v>
      </c>
      <c r="R58" s="65"/>
      <c r="S58" s="65" t="s">
        <v>227</v>
      </c>
    </row>
    <row r="59" spans="1:19" x14ac:dyDescent="0.25">
      <c r="A59" s="168" t="s">
        <v>82</v>
      </c>
      <c r="B59" s="149"/>
      <c r="C59" s="149"/>
      <c r="D59" s="149"/>
      <c r="E59" s="149"/>
      <c r="F59" s="149"/>
      <c r="G59" s="149"/>
      <c r="H59" s="63">
        <f t="shared" ref="H59:N59" si="8">SUM(H56:H58)</f>
        <v>42</v>
      </c>
      <c r="I59" s="63">
        <f t="shared" si="8"/>
        <v>12</v>
      </c>
      <c r="J59" s="63">
        <f t="shared" si="8"/>
        <v>0</v>
      </c>
      <c r="K59" s="63">
        <f t="shared" si="8"/>
        <v>0</v>
      </c>
      <c r="L59" s="63">
        <f t="shared" si="8"/>
        <v>0</v>
      </c>
      <c r="M59" s="63">
        <f t="shared" si="8"/>
        <v>0</v>
      </c>
      <c r="N59" s="63">
        <f t="shared" si="8"/>
        <v>17</v>
      </c>
      <c r="O59" s="113"/>
      <c r="P59" s="113"/>
      <c r="Q59" s="113"/>
      <c r="R59" s="113"/>
      <c r="S59" s="113"/>
    </row>
    <row r="60" spans="1:19" ht="24" x14ac:dyDescent="0.25">
      <c r="A60" s="65" t="s">
        <v>362</v>
      </c>
      <c r="B60" s="60">
        <v>3</v>
      </c>
      <c r="C60" s="65" t="s">
        <v>341</v>
      </c>
      <c r="D60" s="65" t="s">
        <v>104</v>
      </c>
      <c r="E60" s="65" t="s">
        <v>278</v>
      </c>
      <c r="F60" s="65" t="s">
        <v>279</v>
      </c>
      <c r="G60" s="65" t="s">
        <v>103</v>
      </c>
      <c r="H60" s="60">
        <v>10</v>
      </c>
      <c r="I60" s="60">
        <v>4</v>
      </c>
      <c r="J60" s="60">
        <v>0</v>
      </c>
      <c r="K60" s="60">
        <v>0</v>
      </c>
      <c r="L60" s="60">
        <v>0</v>
      </c>
      <c r="M60" s="60">
        <v>0</v>
      </c>
      <c r="N60" s="60">
        <v>4</v>
      </c>
      <c r="O60" s="60" t="s">
        <v>35</v>
      </c>
      <c r="P60" s="60" t="s">
        <v>75</v>
      </c>
      <c r="Q60" s="60" t="s">
        <v>37</v>
      </c>
      <c r="R60" s="60"/>
      <c r="S60" s="65"/>
    </row>
    <row r="61" spans="1:19" ht="24" x14ac:dyDescent="0.25">
      <c r="A61" s="65" t="s">
        <v>362</v>
      </c>
      <c r="B61" s="60">
        <v>3</v>
      </c>
      <c r="C61" s="65" t="s">
        <v>346</v>
      </c>
      <c r="D61" s="65" t="s">
        <v>101</v>
      </c>
      <c r="E61" s="65" t="s">
        <v>289</v>
      </c>
      <c r="F61" s="65" t="s">
        <v>102</v>
      </c>
      <c r="G61" s="65" t="s">
        <v>173</v>
      </c>
      <c r="H61" s="60">
        <v>10</v>
      </c>
      <c r="I61" s="60">
        <v>4</v>
      </c>
      <c r="J61" s="60">
        <v>0</v>
      </c>
      <c r="K61" s="60">
        <v>0</v>
      </c>
      <c r="L61" s="60">
        <v>0</v>
      </c>
      <c r="M61" s="60">
        <v>0</v>
      </c>
      <c r="N61" s="60">
        <v>4</v>
      </c>
      <c r="O61" s="60" t="s">
        <v>35</v>
      </c>
      <c r="P61" s="60" t="s">
        <v>75</v>
      </c>
      <c r="Q61" s="60" t="s">
        <v>37</v>
      </c>
      <c r="R61" s="60"/>
      <c r="S61" s="65"/>
    </row>
    <row r="62" spans="1:19" x14ac:dyDescent="0.25">
      <c r="A62" s="168" t="s">
        <v>88</v>
      </c>
      <c r="B62" s="149"/>
      <c r="C62" s="149"/>
      <c r="D62" s="149"/>
      <c r="E62" s="149"/>
      <c r="F62" s="149"/>
      <c r="G62" s="149"/>
      <c r="H62" s="63">
        <f t="shared" ref="H62:N62" si="9">SUM(H60:H61)</f>
        <v>20</v>
      </c>
      <c r="I62" s="63">
        <f t="shared" si="9"/>
        <v>8</v>
      </c>
      <c r="J62" s="63">
        <f t="shared" si="9"/>
        <v>0</v>
      </c>
      <c r="K62" s="63">
        <f t="shared" si="9"/>
        <v>0</v>
      </c>
      <c r="L62" s="63">
        <f t="shared" si="9"/>
        <v>0</v>
      </c>
      <c r="M62" s="63">
        <f t="shared" si="9"/>
        <v>0</v>
      </c>
      <c r="N62" s="63">
        <f t="shared" si="9"/>
        <v>8</v>
      </c>
      <c r="O62" s="64"/>
      <c r="P62" s="64"/>
      <c r="Q62" s="64"/>
      <c r="R62" s="113"/>
      <c r="S62" s="113"/>
    </row>
    <row r="63" spans="1:19" ht="24" x14ac:dyDescent="0.25">
      <c r="A63" s="65" t="s">
        <v>362</v>
      </c>
      <c r="B63" s="124">
        <v>4</v>
      </c>
      <c r="C63" s="125" t="s">
        <v>355</v>
      </c>
      <c r="D63" s="65" t="s">
        <v>105</v>
      </c>
      <c r="E63" s="65" t="s">
        <v>308</v>
      </c>
      <c r="F63" s="123" t="s">
        <v>54</v>
      </c>
      <c r="G63" s="123" t="s">
        <v>97</v>
      </c>
      <c r="H63" s="60">
        <v>22</v>
      </c>
      <c r="I63" s="60">
        <v>6</v>
      </c>
      <c r="J63" s="60">
        <v>0</v>
      </c>
      <c r="K63" s="60">
        <v>0</v>
      </c>
      <c r="L63" s="60">
        <v>0</v>
      </c>
      <c r="M63" s="60">
        <v>0</v>
      </c>
      <c r="N63" s="60">
        <v>8</v>
      </c>
      <c r="O63" s="60" t="s">
        <v>35</v>
      </c>
      <c r="P63" s="60" t="s">
        <v>75</v>
      </c>
      <c r="Q63" s="60" t="s">
        <v>37</v>
      </c>
      <c r="R63" s="65" t="s">
        <v>61</v>
      </c>
      <c r="S63" s="65" t="s">
        <v>227</v>
      </c>
    </row>
    <row r="64" spans="1:19" ht="12.75" customHeight="1" x14ac:dyDescent="0.25">
      <c r="A64" s="144" t="s">
        <v>92</v>
      </c>
      <c r="B64" s="145"/>
      <c r="C64" s="185"/>
      <c r="D64" s="185"/>
      <c r="E64" s="185"/>
      <c r="F64" s="185"/>
      <c r="G64" s="186"/>
      <c r="H64" s="63">
        <f>SUM(H63:H63)</f>
        <v>22</v>
      </c>
      <c r="I64" s="63">
        <f t="shared" ref="I64:M64" si="10">SUM(I63:I63)</f>
        <v>6</v>
      </c>
      <c r="J64" s="63">
        <f t="shared" si="10"/>
        <v>0</v>
      </c>
      <c r="K64" s="63">
        <f t="shared" si="10"/>
        <v>0</v>
      </c>
      <c r="L64" s="63">
        <f t="shared" si="10"/>
        <v>0</v>
      </c>
      <c r="M64" s="63">
        <f t="shared" si="10"/>
        <v>0</v>
      </c>
      <c r="N64" s="63">
        <f>SUM(N63:N63)</f>
        <v>8</v>
      </c>
      <c r="O64" s="63"/>
      <c r="P64" s="64"/>
      <c r="Q64" s="64"/>
      <c r="R64" s="63"/>
      <c r="S64" s="63"/>
    </row>
    <row r="65" spans="1:19" ht="15" customHeight="1" x14ac:dyDescent="0.25">
      <c r="A65" s="144" t="s">
        <v>93</v>
      </c>
      <c r="B65" s="145"/>
      <c r="C65" s="185"/>
      <c r="D65" s="185"/>
      <c r="E65" s="185"/>
      <c r="F65" s="185"/>
      <c r="G65" s="187"/>
      <c r="H65" s="63">
        <f t="shared" ref="H65:N65" si="11">H59+H62+H64</f>
        <v>84</v>
      </c>
      <c r="I65" s="63">
        <f t="shared" si="11"/>
        <v>26</v>
      </c>
      <c r="J65" s="63">
        <f t="shared" si="11"/>
        <v>0</v>
      </c>
      <c r="K65" s="63">
        <f t="shared" si="11"/>
        <v>0</v>
      </c>
      <c r="L65" s="63">
        <f t="shared" si="11"/>
        <v>0</v>
      </c>
      <c r="M65" s="63">
        <f t="shared" si="11"/>
        <v>0</v>
      </c>
      <c r="N65" s="63">
        <f t="shared" si="11"/>
        <v>33</v>
      </c>
      <c r="O65" s="63"/>
      <c r="P65" s="63"/>
      <c r="Q65" s="63"/>
      <c r="R65" s="63"/>
      <c r="S65" s="63"/>
    </row>
    <row r="67" spans="1:19" s="34" customFormat="1" x14ac:dyDescent="0.25">
      <c r="A67" s="149" t="s">
        <v>106</v>
      </c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</row>
    <row r="68" spans="1:19" s="34" customFormat="1" x14ac:dyDescent="0.25">
      <c r="A68" s="156" t="s">
        <v>107</v>
      </c>
      <c r="B68" s="156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</row>
    <row r="69" spans="1:19" ht="24" x14ac:dyDescent="0.25">
      <c r="A69" s="65" t="s">
        <v>366</v>
      </c>
      <c r="B69" s="60">
        <v>2</v>
      </c>
      <c r="C69" s="65" t="s">
        <v>326</v>
      </c>
      <c r="D69" s="65" t="s">
        <v>108</v>
      </c>
      <c r="E69" s="65" t="s">
        <v>246</v>
      </c>
      <c r="F69" s="65" t="s">
        <v>247</v>
      </c>
      <c r="G69" s="65" t="s">
        <v>109</v>
      </c>
      <c r="H69" s="60">
        <v>8</v>
      </c>
      <c r="I69" s="60">
        <v>2</v>
      </c>
      <c r="J69" s="60">
        <v>0</v>
      </c>
      <c r="K69" s="60">
        <v>0</v>
      </c>
      <c r="L69" s="60">
        <v>0</v>
      </c>
      <c r="M69" s="60">
        <v>0</v>
      </c>
      <c r="N69" s="60">
        <v>4</v>
      </c>
      <c r="O69" s="60" t="s">
        <v>35</v>
      </c>
      <c r="P69" s="60" t="s">
        <v>75</v>
      </c>
      <c r="Q69" s="60" t="s">
        <v>37</v>
      </c>
      <c r="R69" s="65"/>
      <c r="S69" s="65"/>
    </row>
    <row r="70" spans="1:19" ht="24" x14ac:dyDescent="0.25">
      <c r="A70" s="65" t="s">
        <v>366</v>
      </c>
      <c r="B70" s="60">
        <v>2</v>
      </c>
      <c r="C70" s="65" t="s">
        <v>328</v>
      </c>
      <c r="D70" s="65" t="s">
        <v>180</v>
      </c>
      <c r="E70" s="65" t="s">
        <v>251</v>
      </c>
      <c r="F70" s="65" t="s">
        <v>247</v>
      </c>
      <c r="G70" s="65" t="s">
        <v>109</v>
      </c>
      <c r="H70" s="60">
        <v>16</v>
      </c>
      <c r="I70" s="60">
        <v>4</v>
      </c>
      <c r="J70" s="60">
        <v>0</v>
      </c>
      <c r="K70" s="60">
        <v>0</v>
      </c>
      <c r="L70" s="60">
        <v>0</v>
      </c>
      <c r="M70" s="60">
        <v>0</v>
      </c>
      <c r="N70" s="60">
        <v>7</v>
      </c>
      <c r="O70" s="60" t="s">
        <v>35</v>
      </c>
      <c r="P70" s="60" t="s">
        <v>75</v>
      </c>
      <c r="Q70" s="60" t="s">
        <v>37</v>
      </c>
      <c r="R70" s="65"/>
      <c r="S70" s="65"/>
    </row>
    <row r="71" spans="1:19" ht="24" x14ac:dyDescent="0.25">
      <c r="A71" s="65" t="s">
        <v>366</v>
      </c>
      <c r="B71" s="60">
        <v>2</v>
      </c>
      <c r="C71" s="65" t="s">
        <v>338</v>
      </c>
      <c r="D71" s="65" t="s">
        <v>110</v>
      </c>
      <c r="E71" s="65" t="s">
        <v>272</v>
      </c>
      <c r="F71" s="65" t="s">
        <v>111</v>
      </c>
      <c r="G71" s="65" t="s">
        <v>112</v>
      </c>
      <c r="H71" s="60">
        <v>14</v>
      </c>
      <c r="I71" s="60">
        <v>4</v>
      </c>
      <c r="J71" s="60">
        <v>0</v>
      </c>
      <c r="K71" s="60">
        <v>0</v>
      </c>
      <c r="L71" s="60">
        <v>0</v>
      </c>
      <c r="M71" s="60">
        <v>0</v>
      </c>
      <c r="N71" s="60">
        <v>6</v>
      </c>
      <c r="O71" s="60" t="s">
        <v>35</v>
      </c>
      <c r="P71" s="60" t="s">
        <v>75</v>
      </c>
      <c r="Q71" s="60" t="s">
        <v>37</v>
      </c>
      <c r="R71" s="65"/>
      <c r="S71" s="65" t="s">
        <v>227</v>
      </c>
    </row>
    <row r="72" spans="1:19" x14ac:dyDescent="0.25">
      <c r="A72" s="168" t="s">
        <v>82</v>
      </c>
      <c r="B72" s="149"/>
      <c r="C72" s="149"/>
      <c r="D72" s="149"/>
      <c r="E72" s="149"/>
      <c r="F72" s="149"/>
      <c r="G72" s="149"/>
      <c r="H72" s="63">
        <f t="shared" ref="H72:N72" si="12">SUM(H69:H71)</f>
        <v>38</v>
      </c>
      <c r="I72" s="63">
        <f t="shared" si="12"/>
        <v>10</v>
      </c>
      <c r="J72" s="63">
        <f t="shared" si="12"/>
        <v>0</v>
      </c>
      <c r="K72" s="63">
        <f t="shared" si="12"/>
        <v>0</v>
      </c>
      <c r="L72" s="63">
        <f t="shared" si="12"/>
        <v>0</v>
      </c>
      <c r="M72" s="63">
        <f t="shared" si="12"/>
        <v>0</v>
      </c>
      <c r="N72" s="63">
        <f t="shared" si="12"/>
        <v>17</v>
      </c>
      <c r="O72" s="113"/>
      <c r="P72" s="113"/>
      <c r="Q72" s="113"/>
      <c r="R72" s="113"/>
      <c r="S72" s="113"/>
    </row>
    <row r="73" spans="1:19" ht="24" x14ac:dyDescent="0.25">
      <c r="A73" s="65" t="s">
        <v>366</v>
      </c>
      <c r="B73" s="60">
        <v>3</v>
      </c>
      <c r="C73" s="65" t="s">
        <v>345</v>
      </c>
      <c r="D73" s="65" t="s">
        <v>113</v>
      </c>
      <c r="E73" s="65" t="s">
        <v>287</v>
      </c>
      <c r="F73" s="65" t="s">
        <v>114</v>
      </c>
      <c r="G73" s="65" t="s">
        <v>115</v>
      </c>
      <c r="H73" s="60">
        <v>10</v>
      </c>
      <c r="I73" s="60">
        <v>4</v>
      </c>
      <c r="J73" s="60">
        <v>0</v>
      </c>
      <c r="K73" s="60">
        <v>0</v>
      </c>
      <c r="L73" s="60">
        <v>0</v>
      </c>
      <c r="M73" s="60">
        <v>0</v>
      </c>
      <c r="N73" s="60">
        <v>4</v>
      </c>
      <c r="O73" s="60" t="s">
        <v>35</v>
      </c>
      <c r="P73" s="60" t="s">
        <v>75</v>
      </c>
      <c r="Q73" s="60" t="s">
        <v>37</v>
      </c>
      <c r="R73" s="60"/>
      <c r="S73" s="65"/>
    </row>
    <row r="74" spans="1:19" ht="24" x14ac:dyDescent="0.25">
      <c r="A74" s="65" t="s">
        <v>366</v>
      </c>
      <c r="B74" s="60">
        <v>3</v>
      </c>
      <c r="C74" s="65" t="s">
        <v>349</v>
      </c>
      <c r="D74" s="65" t="s">
        <v>212</v>
      </c>
      <c r="E74" s="65" t="s">
        <v>296</v>
      </c>
      <c r="F74" s="65" t="s">
        <v>247</v>
      </c>
      <c r="G74" s="65" t="s">
        <v>109</v>
      </c>
      <c r="H74" s="60">
        <v>12</v>
      </c>
      <c r="I74" s="60">
        <v>4</v>
      </c>
      <c r="J74" s="60">
        <v>0</v>
      </c>
      <c r="K74" s="60">
        <v>0</v>
      </c>
      <c r="L74" s="60">
        <v>0</v>
      </c>
      <c r="M74" s="60">
        <v>0</v>
      </c>
      <c r="N74" s="60">
        <v>4</v>
      </c>
      <c r="O74" s="60" t="s">
        <v>35</v>
      </c>
      <c r="P74" s="60" t="s">
        <v>75</v>
      </c>
      <c r="Q74" s="60" t="s">
        <v>37</v>
      </c>
      <c r="R74" s="60"/>
      <c r="S74" s="65" t="s">
        <v>227</v>
      </c>
    </row>
    <row r="75" spans="1:19" x14ac:dyDescent="0.25">
      <c r="A75" s="168" t="s">
        <v>88</v>
      </c>
      <c r="B75" s="149"/>
      <c r="C75" s="149"/>
      <c r="D75" s="149"/>
      <c r="E75" s="149"/>
      <c r="F75" s="149"/>
      <c r="G75" s="149"/>
      <c r="H75" s="63">
        <f t="shared" ref="H75:N75" si="13">SUM(H73:H74)</f>
        <v>22</v>
      </c>
      <c r="I75" s="63">
        <f t="shared" si="13"/>
        <v>8</v>
      </c>
      <c r="J75" s="63">
        <f t="shared" si="13"/>
        <v>0</v>
      </c>
      <c r="K75" s="63">
        <f t="shared" si="13"/>
        <v>0</v>
      </c>
      <c r="L75" s="63">
        <f t="shared" si="13"/>
        <v>0</v>
      </c>
      <c r="M75" s="63">
        <f t="shared" si="13"/>
        <v>0</v>
      </c>
      <c r="N75" s="63">
        <f t="shared" si="13"/>
        <v>8</v>
      </c>
      <c r="O75" s="64"/>
      <c r="P75" s="64"/>
      <c r="Q75" s="64"/>
      <c r="R75" s="113"/>
      <c r="S75" s="113"/>
    </row>
    <row r="76" spans="1:19" ht="24" x14ac:dyDescent="0.25">
      <c r="A76" s="65" t="s">
        <v>366</v>
      </c>
      <c r="B76" s="124">
        <v>4</v>
      </c>
      <c r="C76" s="125" t="s">
        <v>354</v>
      </c>
      <c r="D76" s="65" t="s">
        <v>116</v>
      </c>
      <c r="E76" s="65" t="s">
        <v>306</v>
      </c>
      <c r="F76" s="123" t="s">
        <v>65</v>
      </c>
      <c r="G76" s="123" t="s">
        <v>66</v>
      </c>
      <c r="H76" s="60">
        <v>12</v>
      </c>
      <c r="I76" s="60">
        <v>4</v>
      </c>
      <c r="J76" s="60">
        <v>0</v>
      </c>
      <c r="K76" s="60">
        <v>0</v>
      </c>
      <c r="L76" s="60">
        <v>0</v>
      </c>
      <c r="M76" s="60">
        <v>0</v>
      </c>
      <c r="N76" s="60">
        <v>4</v>
      </c>
      <c r="O76" s="60" t="s">
        <v>35</v>
      </c>
      <c r="P76" s="60" t="s">
        <v>75</v>
      </c>
      <c r="Q76" s="60" t="s">
        <v>37</v>
      </c>
      <c r="R76" s="65"/>
      <c r="S76" s="65" t="s">
        <v>227</v>
      </c>
    </row>
    <row r="77" spans="1:19" ht="24" x14ac:dyDescent="0.25">
      <c r="A77" s="65" t="s">
        <v>366</v>
      </c>
      <c r="B77" s="124">
        <v>4</v>
      </c>
      <c r="C77" s="125" t="s">
        <v>358</v>
      </c>
      <c r="D77" s="65" t="s">
        <v>213</v>
      </c>
      <c r="E77" s="65" t="s">
        <v>314</v>
      </c>
      <c r="F77" s="123" t="s">
        <v>247</v>
      </c>
      <c r="G77" s="123" t="s">
        <v>109</v>
      </c>
      <c r="H77" s="60">
        <v>12</v>
      </c>
      <c r="I77" s="60">
        <v>4</v>
      </c>
      <c r="J77" s="60">
        <v>0</v>
      </c>
      <c r="K77" s="60">
        <v>0</v>
      </c>
      <c r="L77" s="60">
        <v>0</v>
      </c>
      <c r="M77" s="60">
        <v>0</v>
      </c>
      <c r="N77" s="60">
        <v>4</v>
      </c>
      <c r="O77" s="60" t="s">
        <v>35</v>
      </c>
      <c r="P77" s="60" t="s">
        <v>75</v>
      </c>
      <c r="Q77" s="60" t="s">
        <v>37</v>
      </c>
      <c r="R77" s="65"/>
      <c r="S77" s="65"/>
    </row>
    <row r="78" spans="1:19" x14ac:dyDescent="0.25">
      <c r="A78" s="168" t="s">
        <v>92</v>
      </c>
      <c r="B78" s="168"/>
      <c r="C78" s="184"/>
      <c r="D78" s="184"/>
      <c r="E78" s="184"/>
      <c r="F78" s="184"/>
      <c r="G78" s="171"/>
      <c r="H78" s="63">
        <f t="shared" ref="H78:N78" si="14">SUM(H76:H77)</f>
        <v>24</v>
      </c>
      <c r="I78" s="63">
        <f t="shared" si="14"/>
        <v>8</v>
      </c>
      <c r="J78" s="63">
        <f t="shared" si="14"/>
        <v>0</v>
      </c>
      <c r="K78" s="63">
        <f t="shared" si="14"/>
        <v>0</v>
      </c>
      <c r="L78" s="63">
        <f t="shared" si="14"/>
        <v>0</v>
      </c>
      <c r="M78" s="63">
        <f t="shared" si="14"/>
        <v>0</v>
      </c>
      <c r="N78" s="63">
        <f t="shared" si="14"/>
        <v>8</v>
      </c>
      <c r="O78" s="64"/>
      <c r="P78" s="64"/>
      <c r="Q78" s="64"/>
      <c r="R78" s="113"/>
      <c r="S78" s="63"/>
    </row>
    <row r="79" spans="1:19" ht="12.75" customHeight="1" x14ac:dyDescent="0.25">
      <c r="A79" s="168" t="s">
        <v>93</v>
      </c>
      <c r="B79" s="168"/>
      <c r="C79" s="169"/>
      <c r="D79" s="169"/>
      <c r="E79" s="169"/>
      <c r="F79" s="169"/>
      <c r="G79" s="156"/>
      <c r="H79" s="63">
        <f t="shared" ref="H79:N79" si="15">H72+H75+H78</f>
        <v>84</v>
      </c>
      <c r="I79" s="63">
        <f t="shared" si="15"/>
        <v>26</v>
      </c>
      <c r="J79" s="63">
        <f t="shared" si="15"/>
        <v>0</v>
      </c>
      <c r="K79" s="63">
        <f t="shared" si="15"/>
        <v>0</v>
      </c>
      <c r="L79" s="63">
        <f t="shared" si="15"/>
        <v>0</v>
      </c>
      <c r="M79" s="63">
        <f t="shared" si="15"/>
        <v>0</v>
      </c>
      <c r="N79" s="63">
        <f t="shared" si="15"/>
        <v>33</v>
      </c>
      <c r="O79" s="63"/>
      <c r="P79" s="63"/>
      <c r="Q79" s="63"/>
      <c r="R79" s="63"/>
      <c r="S79" s="63"/>
    </row>
    <row r="80" spans="1:19" x14ac:dyDescent="0.25">
      <c r="A80" s="127"/>
      <c r="B80" s="127"/>
      <c r="C80" s="127"/>
      <c r="D80" s="127"/>
      <c r="E80" s="127"/>
      <c r="F80" s="127"/>
      <c r="G80" s="110"/>
      <c r="H80" s="110"/>
      <c r="I80" s="110"/>
      <c r="J80" s="110"/>
      <c r="K80" s="110"/>
      <c r="L80" s="110"/>
      <c r="M80" s="110"/>
      <c r="N80" s="128"/>
      <c r="O80" s="128"/>
      <c r="P80" s="128"/>
      <c r="Q80" s="128"/>
      <c r="R80" s="110"/>
      <c r="S80" s="128"/>
    </row>
    <row r="81" spans="1:19" s="34" customFormat="1" x14ac:dyDescent="0.25">
      <c r="A81" s="149" t="s">
        <v>117</v>
      </c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</row>
    <row r="82" spans="1:19" s="34" customFormat="1" x14ac:dyDescent="0.25">
      <c r="A82" s="156" t="s">
        <v>118</v>
      </c>
      <c r="B82" s="156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</row>
    <row r="83" spans="1:19" ht="24" x14ac:dyDescent="0.25">
      <c r="A83" s="65" t="s">
        <v>367</v>
      </c>
      <c r="B83" s="60">
        <v>2</v>
      </c>
      <c r="C83" s="65" t="s">
        <v>333</v>
      </c>
      <c r="D83" s="65" t="s">
        <v>119</v>
      </c>
      <c r="E83" s="65" t="s">
        <v>261</v>
      </c>
      <c r="F83" s="65" t="s">
        <v>111</v>
      </c>
      <c r="G83" s="65" t="s">
        <v>112</v>
      </c>
      <c r="H83" s="60">
        <v>14</v>
      </c>
      <c r="I83" s="60">
        <v>4</v>
      </c>
      <c r="J83" s="60">
        <v>0</v>
      </c>
      <c r="K83" s="60">
        <v>0</v>
      </c>
      <c r="L83" s="60">
        <v>0</v>
      </c>
      <c r="M83" s="60">
        <v>0</v>
      </c>
      <c r="N83" s="60">
        <v>6</v>
      </c>
      <c r="O83" s="60" t="s">
        <v>35</v>
      </c>
      <c r="P83" s="60" t="s">
        <v>75</v>
      </c>
      <c r="Q83" s="60" t="s">
        <v>37</v>
      </c>
      <c r="R83" s="65"/>
      <c r="S83" s="65"/>
    </row>
    <row r="84" spans="1:19" ht="24" x14ac:dyDescent="0.25">
      <c r="A84" s="65" t="s">
        <v>367</v>
      </c>
      <c r="B84" s="60">
        <v>2</v>
      </c>
      <c r="C84" s="65" t="s">
        <v>337</v>
      </c>
      <c r="D84" s="65" t="s">
        <v>120</v>
      </c>
      <c r="E84" s="65" t="s">
        <v>270</v>
      </c>
      <c r="F84" s="65" t="s">
        <v>63</v>
      </c>
      <c r="G84" s="65" t="s">
        <v>64</v>
      </c>
      <c r="H84" s="60">
        <v>18</v>
      </c>
      <c r="I84" s="60">
        <v>6</v>
      </c>
      <c r="J84" s="60">
        <v>0</v>
      </c>
      <c r="K84" s="60">
        <v>0</v>
      </c>
      <c r="L84" s="60">
        <v>0</v>
      </c>
      <c r="M84" s="60">
        <v>0</v>
      </c>
      <c r="N84" s="60">
        <v>7</v>
      </c>
      <c r="O84" s="60" t="s">
        <v>35</v>
      </c>
      <c r="P84" s="60" t="s">
        <v>75</v>
      </c>
      <c r="Q84" s="60" t="s">
        <v>37</v>
      </c>
      <c r="R84" s="65"/>
      <c r="S84" s="65" t="s">
        <v>227</v>
      </c>
    </row>
    <row r="85" spans="1:19" x14ac:dyDescent="0.25">
      <c r="A85" s="168" t="s">
        <v>82</v>
      </c>
      <c r="B85" s="149"/>
      <c r="C85" s="149"/>
      <c r="D85" s="149"/>
      <c r="E85" s="149"/>
      <c r="F85" s="149"/>
      <c r="G85" s="149"/>
      <c r="H85" s="63">
        <f t="shared" ref="H85:N85" si="16">SUM(H83:H84)</f>
        <v>32</v>
      </c>
      <c r="I85" s="63">
        <f t="shared" si="16"/>
        <v>10</v>
      </c>
      <c r="J85" s="63">
        <f t="shared" si="16"/>
        <v>0</v>
      </c>
      <c r="K85" s="63">
        <f t="shared" si="16"/>
        <v>0</v>
      </c>
      <c r="L85" s="63">
        <f t="shared" si="16"/>
        <v>0</v>
      </c>
      <c r="M85" s="63">
        <f t="shared" si="16"/>
        <v>0</v>
      </c>
      <c r="N85" s="63">
        <f t="shared" si="16"/>
        <v>13</v>
      </c>
      <c r="O85" s="113"/>
      <c r="P85" s="113"/>
      <c r="Q85" s="113"/>
      <c r="R85" s="113"/>
      <c r="S85" s="113"/>
    </row>
    <row r="86" spans="1:19" ht="24" x14ac:dyDescent="0.25">
      <c r="A86" s="65" t="s">
        <v>367</v>
      </c>
      <c r="B86" s="60">
        <v>3</v>
      </c>
      <c r="C86" s="65" t="s">
        <v>339</v>
      </c>
      <c r="D86" s="65" t="s">
        <v>123</v>
      </c>
      <c r="E86" s="65" t="s">
        <v>274</v>
      </c>
      <c r="F86" s="65" t="s">
        <v>68</v>
      </c>
      <c r="G86" s="65" t="s">
        <v>69</v>
      </c>
      <c r="H86" s="60">
        <v>18</v>
      </c>
      <c r="I86" s="60">
        <v>6</v>
      </c>
      <c r="J86" s="60">
        <v>0</v>
      </c>
      <c r="K86" s="60">
        <v>0</v>
      </c>
      <c r="L86" s="60">
        <v>0</v>
      </c>
      <c r="M86" s="60">
        <v>0</v>
      </c>
      <c r="N86" s="60">
        <v>7</v>
      </c>
      <c r="O86" s="60" t="s">
        <v>35</v>
      </c>
      <c r="P86" s="60" t="s">
        <v>75</v>
      </c>
      <c r="Q86" s="60" t="s">
        <v>37</v>
      </c>
      <c r="R86" s="65"/>
      <c r="S86" s="65" t="s">
        <v>227</v>
      </c>
    </row>
    <row r="87" spans="1:19" x14ac:dyDescent="0.25">
      <c r="A87" s="168" t="s">
        <v>88</v>
      </c>
      <c r="B87" s="149"/>
      <c r="C87" s="149"/>
      <c r="D87" s="149"/>
      <c r="E87" s="149"/>
      <c r="F87" s="149"/>
      <c r="G87" s="149"/>
      <c r="H87" s="63">
        <f>SUM(H86:H86)</f>
        <v>18</v>
      </c>
      <c r="I87" s="63">
        <f t="shared" ref="I87:M87" si="17">SUM(I86:I86)</f>
        <v>6</v>
      </c>
      <c r="J87" s="63">
        <f t="shared" si="17"/>
        <v>0</v>
      </c>
      <c r="K87" s="63">
        <f t="shared" si="17"/>
        <v>0</v>
      </c>
      <c r="L87" s="63">
        <f t="shared" si="17"/>
        <v>0</v>
      </c>
      <c r="M87" s="63">
        <f t="shared" si="17"/>
        <v>0</v>
      </c>
      <c r="N87" s="63">
        <f>SUM(N86:N86)</f>
        <v>7</v>
      </c>
      <c r="O87" s="64"/>
      <c r="P87" s="64"/>
      <c r="Q87" s="64"/>
      <c r="R87" s="113"/>
      <c r="S87" s="113"/>
    </row>
    <row r="88" spans="1:19" ht="24" x14ac:dyDescent="0.25">
      <c r="A88" s="65" t="s">
        <v>367</v>
      </c>
      <c r="B88" s="124">
        <v>4</v>
      </c>
      <c r="C88" s="125" t="s">
        <v>353</v>
      </c>
      <c r="D88" s="65" t="s">
        <v>124</v>
      </c>
      <c r="E88" s="65" t="s">
        <v>304</v>
      </c>
      <c r="F88" s="123" t="s">
        <v>68</v>
      </c>
      <c r="G88" s="123" t="s">
        <v>69</v>
      </c>
      <c r="H88" s="60">
        <v>20</v>
      </c>
      <c r="I88" s="60">
        <v>4</v>
      </c>
      <c r="J88" s="60">
        <v>0</v>
      </c>
      <c r="K88" s="60">
        <v>0</v>
      </c>
      <c r="L88" s="60">
        <v>0</v>
      </c>
      <c r="M88" s="60">
        <v>0</v>
      </c>
      <c r="N88" s="60">
        <v>7</v>
      </c>
      <c r="O88" s="60" t="s">
        <v>35</v>
      </c>
      <c r="P88" s="60" t="s">
        <v>75</v>
      </c>
      <c r="Q88" s="60" t="s">
        <v>37</v>
      </c>
      <c r="R88" s="65"/>
      <c r="S88" s="65" t="s">
        <v>227</v>
      </c>
    </row>
    <row r="89" spans="1:19" ht="36" x14ac:dyDescent="0.25">
      <c r="A89" s="65" t="s">
        <v>367</v>
      </c>
      <c r="B89" s="124">
        <v>4</v>
      </c>
      <c r="C89" s="125" t="s">
        <v>356</v>
      </c>
      <c r="D89" s="65" t="s">
        <v>176</v>
      </c>
      <c r="E89" s="65" t="s">
        <v>310</v>
      </c>
      <c r="F89" s="123" t="s">
        <v>121</v>
      </c>
      <c r="G89" s="123" t="s">
        <v>122</v>
      </c>
      <c r="H89" s="60">
        <v>14</v>
      </c>
      <c r="I89" s="60">
        <v>6</v>
      </c>
      <c r="J89" s="60">
        <v>0</v>
      </c>
      <c r="K89" s="60">
        <v>0</v>
      </c>
      <c r="L89" s="60">
        <v>0</v>
      </c>
      <c r="M89" s="60">
        <v>0</v>
      </c>
      <c r="N89" s="60">
        <v>6</v>
      </c>
      <c r="O89" s="60" t="s">
        <v>35</v>
      </c>
      <c r="P89" s="60" t="s">
        <v>75</v>
      </c>
      <c r="Q89" s="60" t="s">
        <v>37</v>
      </c>
      <c r="R89" s="65"/>
      <c r="S89" s="65"/>
    </row>
    <row r="90" spans="1:19" ht="16.5" customHeight="1" x14ac:dyDescent="0.25">
      <c r="A90" s="168" t="s">
        <v>92</v>
      </c>
      <c r="B90" s="168"/>
      <c r="C90" s="184"/>
      <c r="D90" s="184"/>
      <c r="E90" s="184"/>
      <c r="F90" s="184"/>
      <c r="G90" s="171"/>
      <c r="H90" s="63">
        <f t="shared" ref="H90:N90" si="18">SUM(H88:H89)</f>
        <v>34</v>
      </c>
      <c r="I90" s="63">
        <f t="shared" si="18"/>
        <v>10</v>
      </c>
      <c r="J90" s="63">
        <f t="shared" si="18"/>
        <v>0</v>
      </c>
      <c r="K90" s="63">
        <f t="shared" si="18"/>
        <v>0</v>
      </c>
      <c r="L90" s="63">
        <f t="shared" si="18"/>
        <v>0</v>
      </c>
      <c r="M90" s="63">
        <f t="shared" si="18"/>
        <v>0</v>
      </c>
      <c r="N90" s="63">
        <f t="shared" si="18"/>
        <v>13</v>
      </c>
      <c r="O90" s="63"/>
      <c r="P90" s="63"/>
      <c r="Q90" s="63"/>
      <c r="R90" s="63"/>
      <c r="S90" s="63"/>
    </row>
    <row r="91" spans="1:19" ht="14.25" customHeight="1" x14ac:dyDescent="0.25">
      <c r="A91" s="168" t="s">
        <v>93</v>
      </c>
      <c r="B91" s="168"/>
      <c r="C91" s="184"/>
      <c r="D91" s="184"/>
      <c r="E91" s="184"/>
      <c r="F91" s="184"/>
      <c r="G91" s="171"/>
      <c r="H91" s="63">
        <f t="shared" ref="H91:N91" si="19">H85+H87+H90</f>
        <v>84</v>
      </c>
      <c r="I91" s="63">
        <f t="shared" si="19"/>
        <v>26</v>
      </c>
      <c r="J91" s="63">
        <f t="shared" si="19"/>
        <v>0</v>
      </c>
      <c r="K91" s="63">
        <f t="shared" si="19"/>
        <v>0</v>
      </c>
      <c r="L91" s="63">
        <f t="shared" si="19"/>
        <v>0</v>
      </c>
      <c r="M91" s="63">
        <f t="shared" si="19"/>
        <v>0</v>
      </c>
      <c r="N91" s="63">
        <f t="shared" si="19"/>
        <v>33</v>
      </c>
      <c r="O91" s="64"/>
      <c r="P91" s="64"/>
      <c r="Q91" s="64"/>
      <c r="R91" s="63"/>
      <c r="S91" s="64"/>
    </row>
  </sheetData>
  <sheetProtection algorithmName="SHA-512" hashValue="5L1ZdF626LVTiCIaSGZjCneFPSmf0J9GcDgBwRvBPXyl131+zBuiVlEtiTiPQYNCkUqxVsqZBTyMZku6nJjxaA==" saltValue="wHBmbhB+m/Yb6L9KokfC2w==" spinCount="100000" sheet="1" objects="1" scenarios="1" selectLockedCells="1" selectUnlockedCells="1"/>
  <mergeCells count="34">
    <mergeCell ref="H9:M9"/>
    <mergeCell ref="H8:M8"/>
    <mergeCell ref="A6:B6"/>
    <mergeCell ref="A52:G52"/>
    <mergeCell ref="A18:G18"/>
    <mergeCell ref="A39:S39"/>
    <mergeCell ref="A40:S40"/>
    <mergeCell ref="A41:S41"/>
    <mergeCell ref="A38:S38"/>
    <mergeCell ref="A24:G24"/>
    <mergeCell ref="A31:G31"/>
    <mergeCell ref="A37:G37"/>
    <mergeCell ref="A36:G36"/>
    <mergeCell ref="A45:G45"/>
    <mergeCell ref="A48:G48"/>
    <mergeCell ref="A51:G51"/>
    <mergeCell ref="A87:G87"/>
    <mergeCell ref="A91:G91"/>
    <mergeCell ref="A90:G90"/>
    <mergeCell ref="A68:S68"/>
    <mergeCell ref="A82:S82"/>
    <mergeCell ref="A75:G75"/>
    <mergeCell ref="A79:G79"/>
    <mergeCell ref="A81:S81"/>
    <mergeCell ref="A72:G72"/>
    <mergeCell ref="A85:G85"/>
    <mergeCell ref="A78:G78"/>
    <mergeCell ref="A54:S54"/>
    <mergeCell ref="A55:S55"/>
    <mergeCell ref="A67:S67"/>
    <mergeCell ref="A62:G62"/>
    <mergeCell ref="A64:G64"/>
    <mergeCell ref="A65:G65"/>
    <mergeCell ref="A59:G59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Footer>&amp;C&amp;10&amp;P</oddFooter>
  </headerFooter>
  <rowBreaks count="2" manualBreakCount="2">
    <brk id="37" max="17" man="1"/>
    <brk id="66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C0B36-F25F-4CAD-9374-92F16B43765D}">
  <dimension ref="A1:F34"/>
  <sheetViews>
    <sheetView view="pageBreakPreview" zoomScaleNormal="100" zoomScaleSheetLayoutView="100" workbookViewId="0">
      <selection activeCell="A19" sqref="A19"/>
    </sheetView>
  </sheetViews>
  <sheetFormatPr defaultRowHeight="12.75" x14ac:dyDescent="0.2"/>
  <cols>
    <col min="1" max="1" width="109.140625" style="143" customWidth="1"/>
    <col min="2" max="2" width="24.7109375" style="143" customWidth="1"/>
    <col min="3" max="16384" width="9.140625" style="136"/>
  </cols>
  <sheetData>
    <row r="1" spans="1:6" x14ac:dyDescent="0.2">
      <c r="A1" s="133" t="s">
        <v>181</v>
      </c>
      <c r="B1" s="134" t="s">
        <v>182</v>
      </c>
      <c r="C1" s="135"/>
      <c r="D1" s="135"/>
      <c r="E1" s="135"/>
      <c r="F1" s="135"/>
    </row>
    <row r="2" spans="1:6" x14ac:dyDescent="0.2">
      <c r="A2" s="137" t="s">
        <v>371</v>
      </c>
      <c r="B2" s="138" t="s">
        <v>143</v>
      </c>
      <c r="C2" s="135"/>
      <c r="D2" s="135"/>
      <c r="E2" s="135"/>
      <c r="F2" s="135"/>
    </row>
    <row r="3" spans="1:6" x14ac:dyDescent="0.2">
      <c r="A3" s="137"/>
      <c r="B3" s="138"/>
      <c r="C3" s="135"/>
      <c r="D3" s="135"/>
      <c r="E3" s="135"/>
      <c r="F3" s="135"/>
    </row>
    <row r="4" spans="1:6" x14ac:dyDescent="0.2">
      <c r="A4" s="133" t="s">
        <v>183</v>
      </c>
      <c r="B4" s="139"/>
      <c r="C4" s="135"/>
      <c r="D4" s="135"/>
      <c r="E4" s="135"/>
      <c r="F4" s="135"/>
    </row>
    <row r="5" spans="1:6" x14ac:dyDescent="0.2">
      <c r="A5" s="137" t="s">
        <v>372</v>
      </c>
      <c r="B5" s="138" t="s">
        <v>144</v>
      </c>
      <c r="C5" s="135"/>
      <c r="D5" s="135"/>
      <c r="E5" s="135"/>
      <c r="F5" s="135"/>
    </row>
    <row r="6" spans="1:6" x14ac:dyDescent="0.2">
      <c r="A6" s="137" t="s">
        <v>373</v>
      </c>
      <c r="B6" s="138" t="s">
        <v>145</v>
      </c>
      <c r="C6" s="135"/>
      <c r="D6" s="135"/>
      <c r="E6" s="135"/>
      <c r="F6" s="135"/>
    </row>
    <row r="7" spans="1:6" x14ac:dyDescent="0.2">
      <c r="A7" s="137" t="s">
        <v>374</v>
      </c>
      <c r="B7" s="138" t="s">
        <v>184</v>
      </c>
      <c r="C7" s="135"/>
      <c r="D7" s="135"/>
      <c r="E7" s="135"/>
      <c r="F7" s="135"/>
    </row>
    <row r="8" spans="1:6" x14ac:dyDescent="0.2">
      <c r="A8" s="140" t="s">
        <v>375</v>
      </c>
      <c r="B8" s="138" t="s">
        <v>185</v>
      </c>
      <c r="C8" s="141"/>
      <c r="D8" s="135"/>
      <c r="E8" s="135"/>
      <c r="F8" s="135"/>
    </row>
    <row r="9" spans="1:6" x14ac:dyDescent="0.2">
      <c r="A9" s="140" t="s">
        <v>376</v>
      </c>
      <c r="B9" s="138" t="s">
        <v>148</v>
      </c>
      <c r="C9" s="135"/>
      <c r="D9" s="135"/>
      <c r="E9" s="135"/>
      <c r="F9" s="135"/>
    </row>
    <row r="10" spans="1:6" x14ac:dyDescent="0.2">
      <c r="A10" s="140" t="s">
        <v>186</v>
      </c>
      <c r="B10" s="138" t="s">
        <v>187</v>
      </c>
      <c r="C10" s="135"/>
      <c r="D10" s="135"/>
      <c r="E10" s="135"/>
      <c r="F10" s="135"/>
    </row>
    <row r="11" spans="1:6" x14ac:dyDescent="0.2">
      <c r="A11" s="137"/>
      <c r="B11" s="138"/>
      <c r="C11" s="135"/>
      <c r="D11" s="135"/>
      <c r="E11" s="135"/>
      <c r="F11" s="135"/>
    </row>
    <row r="12" spans="1:6" x14ac:dyDescent="0.2">
      <c r="A12" s="137" t="s">
        <v>188</v>
      </c>
      <c r="B12" s="138"/>
      <c r="C12" s="135"/>
      <c r="D12" s="135"/>
      <c r="E12" s="135"/>
      <c r="F12" s="135"/>
    </row>
    <row r="13" spans="1:6" x14ac:dyDescent="0.2">
      <c r="A13" s="137"/>
      <c r="B13" s="138"/>
      <c r="C13" s="135"/>
      <c r="D13" s="135"/>
      <c r="E13" s="135"/>
      <c r="F13" s="135"/>
    </row>
    <row r="14" spans="1:6" x14ac:dyDescent="0.2">
      <c r="A14" s="133" t="s">
        <v>189</v>
      </c>
      <c r="B14" s="139"/>
      <c r="C14" s="135"/>
      <c r="D14" s="135"/>
      <c r="E14" s="135"/>
      <c r="F14" s="135"/>
    </row>
    <row r="15" spans="1:6" x14ac:dyDescent="0.2">
      <c r="A15" s="137" t="s">
        <v>377</v>
      </c>
      <c r="B15" s="138"/>
      <c r="C15" s="135"/>
      <c r="D15" s="135"/>
      <c r="E15" s="135"/>
      <c r="F15" s="135"/>
    </row>
    <row r="16" spans="1:6" x14ac:dyDescent="0.2">
      <c r="A16" s="142" t="s">
        <v>378</v>
      </c>
      <c r="B16" s="138" t="s">
        <v>190</v>
      </c>
      <c r="C16" s="135"/>
      <c r="D16" s="135"/>
      <c r="E16" s="135"/>
      <c r="F16" s="135"/>
    </row>
    <row r="17" spans="1:6" x14ac:dyDescent="0.2">
      <c r="A17" s="142" t="s">
        <v>379</v>
      </c>
      <c r="B17" s="138" t="s">
        <v>191</v>
      </c>
      <c r="C17" s="135"/>
      <c r="D17" s="135"/>
      <c r="E17" s="135"/>
      <c r="F17" s="135"/>
    </row>
    <row r="18" spans="1:6" x14ac:dyDescent="0.2">
      <c r="A18" s="140" t="s">
        <v>380</v>
      </c>
      <c r="B18" s="138" t="s">
        <v>192</v>
      </c>
      <c r="C18" s="141"/>
      <c r="D18" s="135"/>
      <c r="E18" s="135"/>
      <c r="F18" s="135"/>
    </row>
    <row r="19" spans="1:6" x14ac:dyDescent="0.2">
      <c r="A19" s="142" t="s">
        <v>381</v>
      </c>
      <c r="B19" s="138" t="s">
        <v>193</v>
      </c>
      <c r="C19" s="141"/>
      <c r="D19" s="135"/>
      <c r="E19" s="135"/>
      <c r="F19" s="135"/>
    </row>
    <row r="20" spans="1:6" x14ac:dyDescent="0.2">
      <c r="A20" s="142" t="s">
        <v>382</v>
      </c>
      <c r="B20" s="138" t="s">
        <v>194</v>
      </c>
      <c r="C20" s="135"/>
      <c r="D20" s="135"/>
      <c r="E20" s="135"/>
      <c r="F20" s="135"/>
    </row>
    <row r="21" spans="1:6" x14ac:dyDescent="0.2">
      <c r="A21" s="140" t="s">
        <v>383</v>
      </c>
      <c r="B21" s="138" t="s">
        <v>195</v>
      </c>
      <c r="C21" s="141"/>
      <c r="D21" s="135"/>
      <c r="E21" s="135"/>
      <c r="F21" s="135"/>
    </row>
    <row r="22" spans="1:6" x14ac:dyDescent="0.2">
      <c r="A22" s="142" t="s">
        <v>384</v>
      </c>
      <c r="B22" s="138" t="s">
        <v>196</v>
      </c>
      <c r="C22" s="141"/>
      <c r="D22" s="135"/>
      <c r="E22" s="135"/>
      <c r="F22" s="135"/>
    </row>
    <row r="23" spans="1:6" x14ac:dyDescent="0.2">
      <c r="A23" s="142" t="s">
        <v>385</v>
      </c>
      <c r="B23" s="138" t="s">
        <v>197</v>
      </c>
      <c r="C23" s="135"/>
      <c r="D23" s="135"/>
      <c r="E23" s="135"/>
      <c r="F23" s="135"/>
    </row>
    <row r="24" spans="1:6" x14ac:dyDescent="0.2">
      <c r="A24" s="142" t="s">
        <v>386</v>
      </c>
      <c r="B24" s="138" t="s">
        <v>198</v>
      </c>
      <c r="C24" s="135"/>
      <c r="D24" s="135"/>
      <c r="E24" s="135"/>
      <c r="F24" s="135"/>
    </row>
    <row r="25" spans="1:6" x14ac:dyDescent="0.2">
      <c r="A25" s="137"/>
      <c r="B25" s="138"/>
      <c r="C25" s="135"/>
      <c r="D25" s="135"/>
      <c r="E25" s="135"/>
      <c r="F25" s="135"/>
    </row>
    <row r="26" spans="1:6" x14ac:dyDescent="0.2">
      <c r="A26" s="133" t="s">
        <v>199</v>
      </c>
      <c r="B26" s="134"/>
      <c r="C26" s="135"/>
      <c r="D26" s="135"/>
      <c r="E26" s="135"/>
      <c r="F26" s="135"/>
    </row>
    <row r="27" spans="1:6" x14ac:dyDescent="0.2">
      <c r="A27" s="137" t="s">
        <v>387</v>
      </c>
      <c r="B27" s="138"/>
      <c r="C27" s="135"/>
      <c r="D27" s="135"/>
      <c r="E27" s="135"/>
      <c r="F27" s="135"/>
    </row>
    <row r="28" spans="1:6" x14ac:dyDescent="0.2">
      <c r="A28" s="142" t="s">
        <v>388</v>
      </c>
      <c r="B28" s="138" t="s">
        <v>157</v>
      </c>
      <c r="C28" s="135"/>
      <c r="D28" s="135"/>
      <c r="E28" s="135"/>
      <c r="F28" s="135"/>
    </row>
    <row r="29" spans="1:6" x14ac:dyDescent="0.2">
      <c r="A29" s="140" t="s">
        <v>389</v>
      </c>
      <c r="B29" s="138" t="s">
        <v>167</v>
      </c>
      <c r="C29" s="135"/>
      <c r="D29" s="135"/>
      <c r="E29" s="135"/>
      <c r="F29" s="135"/>
    </row>
    <row r="30" spans="1:6" ht="25.5" x14ac:dyDescent="0.2">
      <c r="A30" s="140" t="s">
        <v>390</v>
      </c>
      <c r="B30" s="138" t="s">
        <v>200</v>
      </c>
      <c r="C30" s="135"/>
      <c r="D30" s="135"/>
      <c r="E30" s="135"/>
      <c r="F30" s="135"/>
    </row>
    <row r="31" spans="1:6" ht="25.5" x14ac:dyDescent="0.2">
      <c r="A31" s="140" t="s">
        <v>391</v>
      </c>
      <c r="B31" s="138" t="s">
        <v>160</v>
      </c>
      <c r="C31" s="135"/>
      <c r="D31" s="135"/>
      <c r="E31" s="135"/>
      <c r="F31" s="135"/>
    </row>
    <row r="32" spans="1:6" x14ac:dyDescent="0.2">
      <c r="A32" s="137"/>
      <c r="B32" s="138"/>
      <c r="C32" s="135"/>
      <c r="D32" s="135"/>
      <c r="E32" s="135"/>
      <c r="F32" s="135"/>
    </row>
    <row r="33" spans="1:6" x14ac:dyDescent="0.2">
      <c r="A33" s="140" t="s">
        <v>392</v>
      </c>
      <c r="B33" s="138" t="s">
        <v>153</v>
      </c>
      <c r="C33" s="135"/>
      <c r="D33" s="135"/>
      <c r="E33" s="135"/>
      <c r="F33" s="135"/>
    </row>
    <row r="34" spans="1:6" x14ac:dyDescent="0.2">
      <c r="A34" s="137"/>
      <c r="B34" s="137"/>
      <c r="C34" s="135"/>
      <c r="D34" s="135"/>
      <c r="E34" s="135"/>
      <c r="F34" s="135"/>
    </row>
  </sheetData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2B3811542E9DE40BC93DCF1087EA230" ma:contentTypeVersion="2" ma:contentTypeDescription="Új dokumentum létrehozása." ma:contentTypeScope="" ma:versionID="4618e4e84eef1ec6265dfaf1c402ef8f">
  <xsd:schema xmlns:xsd="http://www.w3.org/2001/XMLSchema" xmlns:xs="http://www.w3.org/2001/XMLSchema" xmlns:p="http://schemas.microsoft.com/office/2006/metadata/properties" xmlns:ns2="40dcb9e5-bf7b-4680-ba62-0174f7d88df4" targetNamespace="http://schemas.microsoft.com/office/2006/metadata/properties" ma:root="true" ma:fieldsID="692970673a82aae642be69ae1711c673" ns2:_="">
    <xsd:import namespace="40dcb9e5-bf7b-4680-ba62-0174f7d88d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cb9e5-bf7b-4680-ba62-0174f7d88d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4660FD-3745-465C-B0D9-C8362C776FF6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40dcb9e5-bf7b-4680-ba62-0174f7d88df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6713F4-BDD8-486D-9C22-0A8E8A039B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969B78-F009-4FB5-9443-DBD703B9EE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cb9e5-bf7b-4680-ba62-0174f7d88d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6</vt:i4>
      </vt:variant>
    </vt:vector>
  </HeadingPairs>
  <TitlesOfParts>
    <vt:vector size="10" baseType="lpstr">
      <vt:lpstr>Nappali</vt:lpstr>
      <vt:lpstr>English</vt:lpstr>
      <vt:lpstr>Levelező</vt:lpstr>
      <vt:lpstr>Rövidítések</vt:lpstr>
      <vt:lpstr>English!Nyomtatási_cím</vt:lpstr>
      <vt:lpstr>Levelező!Nyomtatási_cím</vt:lpstr>
      <vt:lpstr>Nappali!Nyomtatási_cím</vt:lpstr>
      <vt:lpstr>English!Nyomtatási_terület</vt:lpstr>
      <vt:lpstr>Levelező!Nyomtatási_terület</vt:lpstr>
      <vt:lpstr>Nappali!Nyomtatási_terület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Szalai Ferenc</cp:lastModifiedBy>
  <cp:revision/>
  <dcterms:created xsi:type="dcterms:W3CDTF">2017-08-27T22:25:18Z</dcterms:created>
  <dcterms:modified xsi:type="dcterms:W3CDTF">2021-08-29T11:05:40Z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0x010100E2B3811542E9DE40BC93DCF1087EA230</vt:lpwstr>
  </property>
</Properties>
</file>